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465" windowHeight="11130"/>
  </bookViews>
  <sheets>
    <sheet name="Összesítő" sheetId="1" r:id="rId1"/>
    <sheet name="Organizáció" sheetId="7" r:id="rId2"/>
    <sheet name="Közműépítés" sheetId="6" r:id="rId3"/>
  </sheets>
  <definedNames>
    <definedName name="_xlnm.Print_Area" localSheetId="2">Közműépítés!$A$1:$H$95</definedName>
    <definedName name="_xlnm.Print_Area" localSheetId="1">Organizáció!$A$1:$H$19</definedName>
    <definedName name="_xlnm.Print_Area" localSheetId="0">Összesítő!$A$1:$C$29</definedName>
  </definedNames>
  <calcPr calcId="145621"/>
</workbook>
</file>

<file path=xl/calcChain.xml><?xml version="1.0" encoding="utf-8"?>
<calcChain xmlns="http://schemas.openxmlformats.org/spreadsheetml/2006/main">
  <c r="H95" i="6" l="1"/>
  <c r="B11" i="1" s="1"/>
  <c r="G17" i="7" l="1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H19" i="7" s="1"/>
  <c r="B10" i="1" s="1"/>
  <c r="G72" i="6" l="1"/>
  <c r="H72" i="6" s="1"/>
  <c r="G73" i="6"/>
  <c r="H73" i="6" s="1"/>
  <c r="G74" i="6"/>
  <c r="H74" i="6" s="1"/>
  <c r="G75" i="6"/>
  <c r="H75" i="6" s="1"/>
  <c r="G76" i="6"/>
  <c r="H76" i="6" s="1"/>
  <c r="G77" i="6"/>
  <c r="H77" i="6" s="1"/>
  <c r="G78" i="6"/>
  <c r="H78" i="6" s="1"/>
  <c r="G80" i="6"/>
  <c r="H80" i="6" s="1"/>
  <c r="G81" i="6"/>
  <c r="H81" i="6" s="1"/>
  <c r="G82" i="6"/>
  <c r="H82" i="6" s="1"/>
  <c r="G83" i="6"/>
  <c r="H83" i="6" s="1"/>
  <c r="G84" i="6"/>
  <c r="H84" i="6" s="1"/>
  <c r="G85" i="6"/>
  <c r="H85" i="6" s="1"/>
  <c r="G79" i="6" l="1"/>
  <c r="H79" i="6" s="1"/>
  <c r="G90" i="6"/>
  <c r="H90" i="6" s="1"/>
  <c r="G86" i="6"/>
  <c r="H86" i="6" s="1"/>
  <c r="G71" i="6"/>
  <c r="H71" i="6" s="1"/>
  <c r="G69" i="6"/>
  <c r="H69" i="6" s="1"/>
  <c r="G67" i="6"/>
  <c r="H67" i="6" s="1"/>
  <c r="G65" i="6"/>
  <c r="H65" i="6" s="1"/>
  <c r="G63" i="6"/>
  <c r="H63" i="6" s="1"/>
  <c r="G61" i="6"/>
  <c r="H61" i="6" s="1"/>
  <c r="G59" i="6"/>
  <c r="H59" i="6" s="1"/>
  <c r="G57" i="6"/>
  <c r="H57" i="6" s="1"/>
  <c r="G88" i="6"/>
  <c r="H88" i="6" s="1"/>
  <c r="G92" i="6"/>
  <c r="H92" i="6" s="1"/>
  <c r="G91" i="6"/>
  <c r="H91" i="6" s="1"/>
  <c r="G87" i="6"/>
  <c r="H87" i="6" s="1"/>
  <c r="G70" i="6"/>
  <c r="H70" i="6" s="1"/>
  <c r="G68" i="6"/>
  <c r="H68" i="6" s="1"/>
  <c r="G64" i="6"/>
  <c r="H64" i="6" s="1"/>
  <c r="G62" i="6"/>
  <c r="H62" i="6" s="1"/>
  <c r="G60" i="6"/>
  <c r="H60" i="6" s="1"/>
  <c r="G58" i="6"/>
  <c r="H58" i="6" s="1"/>
  <c r="G56" i="6"/>
  <c r="H56" i="6" s="1"/>
  <c r="G54" i="6"/>
  <c r="H54" i="6" s="1"/>
  <c r="G52" i="6"/>
  <c r="H52" i="6" s="1"/>
  <c r="G50" i="6"/>
  <c r="H50" i="6" s="1"/>
  <c r="G48" i="6"/>
  <c r="H48" i="6" s="1"/>
  <c r="G46" i="6"/>
  <c r="H46" i="6" s="1"/>
  <c r="G44" i="6"/>
  <c r="H44" i="6" s="1"/>
  <c r="G42" i="6"/>
  <c r="H42" i="6" s="1"/>
  <c r="G40" i="6"/>
  <c r="H40" i="6" s="1"/>
  <c r="G38" i="6"/>
  <c r="H38" i="6" s="1"/>
  <c r="G93" i="6"/>
  <c r="H93" i="6" s="1"/>
  <c r="G89" i="6"/>
  <c r="H89" i="6" s="1"/>
  <c r="G66" i="6"/>
  <c r="H66" i="6" s="1"/>
  <c r="G55" i="6"/>
  <c r="H55" i="6" s="1"/>
  <c r="G53" i="6"/>
  <c r="H53" i="6" s="1"/>
  <c r="G51" i="6"/>
  <c r="H51" i="6" s="1"/>
  <c r="G49" i="6"/>
  <c r="H49" i="6" s="1"/>
  <c r="G47" i="6"/>
  <c r="H47" i="6" s="1"/>
  <c r="G45" i="6"/>
  <c r="H45" i="6" s="1"/>
  <c r="G43" i="6"/>
  <c r="H43" i="6" s="1"/>
  <c r="G41" i="6"/>
  <c r="H41" i="6" s="1"/>
  <c r="G39" i="6"/>
  <c r="H39" i="6" s="1"/>
  <c r="G25" i="6" l="1"/>
  <c r="H25" i="6" s="1"/>
  <c r="G22" i="6"/>
  <c r="H22" i="6" s="1"/>
  <c r="G19" i="6"/>
  <c r="H19" i="6" s="1"/>
  <c r="G17" i="6"/>
  <c r="H17" i="6" s="1"/>
  <c r="G15" i="6"/>
  <c r="H15" i="6" s="1"/>
  <c r="G13" i="6"/>
  <c r="H13" i="6" s="1"/>
  <c r="G37" i="6"/>
  <c r="H37" i="6" s="1"/>
  <c r="G35" i="6"/>
  <c r="H35" i="6" s="1"/>
  <c r="G33" i="6"/>
  <c r="H33" i="6" s="1"/>
  <c r="G31" i="6"/>
  <c r="H31" i="6" s="1"/>
  <c r="G29" i="6"/>
  <c r="H29" i="6" s="1"/>
  <c r="G27" i="6"/>
  <c r="H27" i="6" s="1"/>
  <c r="G36" i="6"/>
  <c r="H36" i="6" s="1"/>
  <c r="G34" i="6"/>
  <c r="H34" i="6" s="1"/>
  <c r="G32" i="6"/>
  <c r="H32" i="6" s="1"/>
  <c r="G30" i="6"/>
  <c r="H30" i="6" s="1"/>
  <c r="G28" i="6"/>
  <c r="H28" i="6" s="1"/>
  <c r="G26" i="6"/>
  <c r="H26" i="6" s="1"/>
  <c r="G24" i="6"/>
  <c r="H24" i="6" s="1"/>
  <c r="G23" i="6"/>
  <c r="H23" i="6" s="1"/>
  <c r="G21" i="6"/>
  <c r="H21" i="6" s="1"/>
  <c r="G18" i="6"/>
  <c r="H18" i="6" s="1"/>
  <c r="G16" i="6"/>
  <c r="H16" i="6" s="1"/>
  <c r="G14" i="6"/>
  <c r="H14" i="6" s="1"/>
  <c r="G12" i="6"/>
  <c r="H12" i="6" s="1"/>
  <c r="G10" i="6"/>
  <c r="H10" i="6" s="1"/>
  <c r="G8" i="6"/>
  <c r="H8" i="6" s="1"/>
  <c r="G6" i="6"/>
  <c r="H6" i="6" s="1"/>
  <c r="G11" i="6"/>
  <c r="H11" i="6" s="1"/>
  <c r="G9" i="6"/>
  <c r="H9" i="6" s="1"/>
  <c r="G7" i="6"/>
  <c r="H7" i="6" s="1"/>
  <c r="B13" i="1" l="1"/>
</calcChain>
</file>

<file path=xl/sharedStrings.xml><?xml version="1.0" encoding="utf-8"?>
<sst xmlns="http://schemas.openxmlformats.org/spreadsheetml/2006/main" count="337" uniqueCount="231">
  <si>
    <t>Megnevezés</t>
  </si>
  <si>
    <t>Mindösszesen nettó:</t>
  </si>
  <si>
    <t>Főösszesítő</t>
  </si>
  <si>
    <t>Ssz.</t>
  </si>
  <si>
    <t>Menny.</t>
  </si>
  <si>
    <t>m2</t>
  </si>
  <si>
    <t>m3</t>
  </si>
  <si>
    <t>db</t>
  </si>
  <si>
    <t>1.</t>
  </si>
  <si>
    <t>2.</t>
  </si>
  <si>
    <t>3.</t>
  </si>
  <si>
    <t>4.</t>
  </si>
  <si>
    <t>5.</t>
  </si>
  <si>
    <t>Összesen nettó:</t>
  </si>
  <si>
    <t>6.</t>
  </si>
  <si>
    <t>m</t>
  </si>
  <si>
    <t>7.</t>
  </si>
  <si>
    <t>8.</t>
  </si>
  <si>
    <t>9.</t>
  </si>
  <si>
    <t>10.</t>
  </si>
  <si>
    <t>11.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</si>
  <si>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</si>
  <si>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</si>
  <si>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</si>
  <si>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</si>
  <si>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</si>
  <si>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</si>
  <si>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</si>
  <si>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</si>
  <si>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</si>
  <si>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</si>
  <si>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</si>
  <si>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</si>
  <si>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</si>
  <si>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</si>
  <si>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</si>
  <si>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</si>
  <si>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</si>
  <si>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</si>
  <si>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</si>
  <si>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</si>
  <si>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</si>
  <si>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</si>
  <si>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</si>
  <si>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</si>
  <si>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</si>
  <si>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</si>
  <si>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</si>
  <si>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</si>
  <si>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</si>
  <si>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</si>
  <si>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</si>
  <si>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</si>
  <si>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</si>
  <si>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</si>
  <si>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</si>
  <si>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</si>
  <si>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</si>
  <si>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aláírás</t>
  </si>
  <si>
    <t>Kelt:</t>
  </si>
  <si>
    <t>102.</t>
  </si>
  <si>
    <t>2. és 25. számú út közműépítési munkák</t>
  </si>
  <si>
    <t>d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</si>
  <si>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</si>
  <si>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</si>
  <si>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</si>
  <si>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</si>
  <si>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</si>
  <si>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</si>
  <si>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</si>
  <si>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</si>
  <si>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</si>
  <si>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</si>
  <si>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</si>
  <si>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</si>
  <si>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</si>
  <si>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</si>
  <si>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</si>
  <si>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</si>
  <si>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</si>
  <si>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</si>
  <si>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</si>
  <si>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</si>
  <si>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</si>
  <si>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</si>
  <si>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</si>
  <si>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</si>
  <si>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</si>
  <si>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</si>
  <si>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</si>
  <si>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</si>
  <si>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</si>
  <si>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</si>
  <si>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</si>
  <si>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</si>
  <si>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</si>
  <si>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</si>
  <si>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</si>
  <si>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139.</t>
  </si>
  <si>
    <t>140.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</si>
  <si>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</si>
  <si>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</si>
  <si>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</si>
  <si>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</si>
  <si>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</si>
  <si>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</si>
  <si>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</si>
  <si>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</si>
  <si>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</si>
  <si>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</si>
  <si>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Akna elem elhelyezése 0.75 m, 100 beton</t>
  </si>
  <si>
    <t>Akna elem elhelyezése 0.5 m, 100 beton</t>
  </si>
  <si>
    <t>Akna elem elhelyezése 0.25 m, 100 beton</t>
  </si>
  <si>
    <t>Megrendelő biztosítja</t>
  </si>
  <si>
    <t>klt</t>
  </si>
  <si>
    <t>Víz és szennyvízépítés munkák</t>
  </si>
  <si>
    <r>
      <t xml:space="preserve">Anyagköltség és Munkadíj
összesen </t>
    </r>
    <r>
      <rPr>
        <i/>
        <sz val="11"/>
        <color theme="1"/>
        <rFont val="Calibri"/>
        <family val="2"/>
        <charset val="238"/>
        <scheme val="minor"/>
      </rPr>
      <t>(nettó Ft)</t>
    </r>
  </si>
  <si>
    <t>Munkadíj
egységár</t>
  </si>
  <si>
    <t xml:space="preserve">Anyagköltség
egységár </t>
  </si>
  <si>
    <t>Anyagköltség és Munkadíj összesen</t>
  </si>
  <si>
    <t>Mindösszesen</t>
  </si>
  <si>
    <t xml:space="preserve">Aszfaltvágás
</t>
  </si>
  <si>
    <t xml:space="preserve">Aszfaltvésés és aszfalt útalap vésés
</t>
  </si>
  <si>
    <t xml:space="preserve">Törmelék elszállítása kijelölt lerakóhelyre, lerakóhelyi díjjal együtt
</t>
  </si>
  <si>
    <t xml:space="preserve">Törmelék felrakása szállító eszközre gépi erővel, kiegészítő kézi munkával
</t>
  </si>
  <si>
    <t xml:space="preserve">Ágyazatkészítés (Homok), (Ebből: kavics: 2,96 m3)
</t>
  </si>
  <si>
    <t xml:space="preserve">Munkaárok dúcolása és bontása 5,00 m mélységig, 5,00 m szélességig, kétoldali dúcolással (mobilduc)
</t>
  </si>
  <si>
    <t xml:space="preserve">Fejtett föld felrakása szállítóeszközre,
géppel,
talajosztály I-IV.
</t>
  </si>
  <si>
    <t xml:space="preserve">Fejtett, kiszoruló föld elszállítása, a megrendelő által megadott lerakóhelyre
</t>
  </si>
  <si>
    <t xml:space="preserve">Munkaárok földkiemelése közmű nélküli területen, gépi erővel, kiegészítő kézi munkával, bármely konzisztenciájú, I-IV. oszt. talajban,
2,50 m mélység felett
</t>
  </si>
  <si>
    <t xml:space="preserve">Munkaárok földkiemelése közmű nélküli területen, gépi erővel, kiegészítő kézi munkával, bármely konzisztenciájú, I-IV. oszt. talajban,
2,50 m mélységig
</t>
  </si>
  <si>
    <t xml:space="preserve">Földvisszatöltés munkagödörbe vagy munkaárokba, tömörítés nélkül, réteges elterítéssel, I-IV. osztályú talajban,
kézi erővel, az anyag súlypontja karoláson belül,
a vezeték (műtárgy) felett és mellett 50 cm vastagságig
</t>
  </si>
  <si>
    <t xml:space="preserve">Földvisszatöltés munkagödörbe vagy munkaárokba, tömörítés nélkül, réteges elterítéssel, I-IV. osztályú talajban,
kézi erővel, az anyag súlypontja karoláson belül,
a vezetéket (műtárgyat) környező 50 cm-en túli szelvényben
</t>
  </si>
  <si>
    <t xml:space="preserve">Tömörítés bármely tömörítési osztályban gépi erővel,
kis felületen,
tömörségi fok: 95%
</t>
  </si>
  <si>
    <t xml:space="preserve">Tömörítés bármely tömörítési osztályban gépi erővel,
kis felületen,
tömörségi fok: 85%
</t>
  </si>
  <si>
    <t xml:space="preserve">Vezeték nyomvonalak geodéziai kitűzése, szintezés
</t>
  </si>
  <si>
    <t xml:space="preserve">Területhasználati és bontási engedély
(szükséges esetben megrendelő biztosítja)
</t>
  </si>
  <si>
    <t xml:space="preserve">Szakfelügyeletek biztosítása
</t>
  </si>
  <si>
    <t xml:space="preserve">Meglévő közművek kitűzése
</t>
  </si>
  <si>
    <t xml:space="preserve">Aszfalt terítés útalap helreállításhoz
</t>
  </si>
  <si>
    <t xml:space="preserve">Mechanikailag stabilizált alapréteg készítése,
10-20 cm vastagságban
Szemcsés anyag df. 16 mm, 20 cm vtg.
Murva terítés beton útalap alá helreállításhoz
</t>
  </si>
  <si>
    <t xml:space="preserve">Telepen kevert hidraulikus vagy vegyes kötőanyagú stabilizált réteg készítése,
2,00 m sávszélességig,
CKt-2 jelű stabilizált kavics
Beton útalap építése 25 cm vtg. Ckt 10 helreállításhoz
</t>
  </si>
  <si>
    <t xml:space="preserve">Föld alatti tolózár beépítési készlettel csapszárral, csapszekrénnyel 80 öv.
</t>
  </si>
  <si>
    <t xml:space="preserve">Laza karima KPE kötőgyűrűvel elektrofitting 100 öv.
</t>
  </si>
  <si>
    <t xml:space="preserve">Laza karima KPE kötőgyűrűvel elektrofitting 80 öv.
</t>
  </si>
  <si>
    <t xml:space="preserve">Laza karima KPE kötőgyűrűvel elektrofitting 150 öv.
</t>
  </si>
  <si>
    <t xml:space="preserve">Szűkítő öv. 2p 150/10
</t>
  </si>
  <si>
    <t xml:space="preserve">Föld alatti tolózár beépítési készlettel csapszárral, csapszekrénnyel 100 öv.
</t>
  </si>
  <si>
    <t xml:space="preserve">QN idom 80 öv.
</t>
  </si>
  <si>
    <t xml:space="preserve">QN idom 100 öv.
</t>
  </si>
  <si>
    <t xml:space="preserve">T idom 150/100
</t>
  </si>
  <si>
    <t xml:space="preserve">T idom 100/80
</t>
  </si>
  <si>
    <t xml:space="preserve">T idom, elektrofitting 90KPE
</t>
  </si>
  <si>
    <t xml:space="preserve">T idom, elektrofitting 110 KPE
</t>
  </si>
  <si>
    <t xml:space="preserve">Lecsatlakozó idom, elektrofitting 90/63
</t>
  </si>
  <si>
    <t xml:space="preserve">Csővégzáró, elektrofitting 110 KPE
</t>
  </si>
  <si>
    <t xml:space="preserve">Csővégzáró, elektrofitting 63 KPE
</t>
  </si>
  <si>
    <t xml:space="preserve">Áttoló karmantyú, elektrofitting 63 KPE
</t>
  </si>
  <si>
    <t xml:space="preserve">Áttoló karmantyú, elektrofitting 90 KPE
</t>
  </si>
  <si>
    <t xml:space="preserve">Áttoló karmantyú, elektrofitting 110 KPE
</t>
  </si>
  <si>
    <t xml:space="preserve">Nyomvonal jelző szalag
</t>
  </si>
  <si>
    <t xml:space="preserve">Nyomvonaljelző rézkábel
</t>
  </si>
  <si>
    <t>Akna fenékelem elhelyezése, 100 beton</t>
  </si>
  <si>
    <t xml:space="preserve">Akna szűkítő elem elhelyezése,  100 beton
</t>
  </si>
  <si>
    <r>
      <rPr>
        <b/>
        <i/>
        <u/>
        <sz val="10"/>
        <color theme="1"/>
        <rFont val="Calibri"/>
        <family val="2"/>
        <charset val="238"/>
        <scheme val="minor"/>
      </rPr>
      <t>Megrendelő: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Főnix Leánya Ingatlanhasznosító  Kft.
</t>
    </r>
    <r>
      <rPr>
        <i/>
        <sz val="11"/>
        <color theme="1"/>
        <rFont val="Calibri"/>
        <family val="2"/>
        <charset val="238"/>
        <scheme val="minor"/>
      </rPr>
      <t>(1111 Budapest, Vak Bottyán utca 3. fszt. 2.)</t>
    </r>
  </si>
  <si>
    <r>
      <t xml:space="preserve">Ajánlat tárgya:
</t>
    </r>
    <r>
      <rPr>
        <b/>
        <i/>
        <sz val="11"/>
        <color theme="1"/>
        <rFont val="Calibri"/>
        <family val="2"/>
        <charset val="238"/>
        <scheme val="minor"/>
      </rPr>
      <t>AJKA, Ipari park fejlesztése
(TOP-1.1.1-16-VE1-2017-0004)</t>
    </r>
  </si>
  <si>
    <t xml:space="preserve">Lecsatlakozó idom, elektrofitting 110/63
</t>
  </si>
  <si>
    <t xml:space="preserve">Akna elem elhelyezése 1 m, 100 beton
</t>
  </si>
  <si>
    <t xml:space="preserve">Befalazó idom beépítése 200 KG-FP
</t>
  </si>
  <si>
    <t xml:space="preserve">Befalazó idom beépítése 160 KG-FP
</t>
  </si>
  <si>
    <t xml:space="preserve">Y idom beépítése 200/160 KG-FP
</t>
  </si>
  <si>
    <t xml:space="preserve">45 fok idom beépítése 160 KG-FP
</t>
  </si>
  <si>
    <t xml:space="preserve">45 fok ív idom 90 KPE
</t>
  </si>
  <si>
    <t xml:space="preserve">Közösítő idom 110/90 KPE
</t>
  </si>
  <si>
    <t xml:space="preserve">Laza karima KPE kötőgyűrűvel 80 acél
</t>
  </si>
  <si>
    <t xml:space="preserve">Tolózár 80 öv.
</t>
  </si>
  <si>
    <t xml:space="preserve">Visszacsapószelep 80 öv.
</t>
  </si>
  <si>
    <t xml:space="preserve">Akna fenéklemez betonozása, zsomp kialakítása, betonacél szereléssel, szükséges zsaluzási munkákkal együtt
</t>
  </si>
  <si>
    <t xml:space="preserve">Fedlap beépítés, zárható, 60x60 cm
(szerelvény akna fedlap)
</t>
  </si>
  <si>
    <t xml:space="preserve">Fedlap beépítés, zárható, 90x50 cm
(átemelő fedlap)
</t>
  </si>
  <si>
    <t xml:space="preserve">Víztartási próba 
(gravitációs vezeték szakasz)
</t>
  </si>
  <si>
    <t xml:space="preserve">Víztartási próba
(átemelő akna)
</t>
  </si>
  <si>
    <t xml:space="preserve">Vízzáró kialakítás készítése az akna elemek illesztéseinél
</t>
  </si>
  <si>
    <t xml:space="preserve">TV kamerás vezeték vizsgálat 
(gravitációs csatorna szakaszok)
</t>
  </si>
  <si>
    <t xml:space="preserve">Közműépítéshez átadási dokumentáció készítése 
(vonatkozó kormányrendelet szerinti dokumentumok)
</t>
  </si>
  <si>
    <t xml:space="preserve">Vízmintavétel 
(ivóvíz vezeték)
</t>
  </si>
  <si>
    <t xml:space="preserve">Nyomáspróba
(nyomott vezeték szakaszok)
</t>
  </si>
  <si>
    <t xml:space="preserve">Aknahágcsó elhelyezése aknafalba
</t>
  </si>
  <si>
    <t xml:space="preserve">Szennyvíz átemelő akna és az ehhez szükséges szerelvény akna építése, elektromos elosztó doboz elhelyezésével együtt
</t>
  </si>
  <si>
    <t xml:space="preserve">Átemelő vezérlés és irányítástechnika az átemelő rendszerhez kapcsolódóan, bekötéssel, beüzemeléssel együtt
</t>
  </si>
  <si>
    <t xml:space="preserve">Akna fenék alatti vízalatti beton kitöltés készítése (betondugó)
</t>
  </si>
  <si>
    <t xml:space="preserve">Átemelő szivattyú beépítése FLYGT MF3068/214 típus átemelő aknába
</t>
  </si>
  <si>
    <t xml:space="preserve">Villamosenergia ellátás kiépítése az átemelőhöz
(a terület villamos hálózatának kiépítése megrendelő feladata, az arról történő leágazás kiépítése az elvégzendő feladat)
</t>
  </si>
  <si>
    <t xml:space="preserve">KPE nyomócső szerelése, földárokban, hegesztett kötésekkel, idomok nélkül, csőátmérő:  90 mm
</t>
  </si>
  <si>
    <t xml:space="preserve">KPE nyomócső szerelése, földárokban, hegesztett kötésekkel, idomok nélkül, csőátmérő: 63 mm
</t>
  </si>
  <si>
    <t xml:space="preserve">Föld feletti tűzcsap elhelyezése, 80öv.
</t>
  </si>
  <si>
    <t xml:space="preserve">Föld feletti tűzcsap elhelyezése, 100 öv.
</t>
  </si>
  <si>
    <t xml:space="preserve">Csővezeték nyíltárkos geodéziai bemérése
(elkészült vezetékszakaszok helyszíni bemérése, bemérési dokumentáció elkészítése)
</t>
  </si>
  <si>
    <t xml:space="preserve">Csővezetékek fertőtlenítése
(ivóvíz vezeték)
</t>
  </si>
  <si>
    <t xml:space="preserve">Egyoldalon tokos műanyag csatornacső beépítése földárokba, gumigyűrűs kötéssel, csőidomok nélkül, külső csőátmérő: 200 mm  
KG 200 PVC csatornacső, D = 200 mm
</t>
  </si>
  <si>
    <t xml:space="preserve">Egyoldalon tokos műanyag csatornacső beépítése földárokba, gumigyűrűs kötéssel, csőidomok nélkül, külső csőátmérő: 160 mm
KG 160 PVC csatornacső, D = 160 mm
</t>
  </si>
  <si>
    <t xml:space="preserve">KPE nyomócső szerelése, földárokban, hegesztett kötésekkel, idomok nélkül, csőátmérő: 110 mm
</t>
  </si>
  <si>
    <t xml:space="preserve">KPE nyomócső szerelése, földárokban, hegesztett kötésekkel, idomok nélkül, csőátmérő: 110 mm
(szennyvíz, nyomott vezeték szakasz)
</t>
  </si>
  <si>
    <t xml:space="preserve">Kör alakú öntöttvas aknafedlap és fedlapkeret elhelyezése, cementhabarcs rögzítéssel, nehéz (D 400 terhelési osztály), 60 cm átmérűjű, öv.
</t>
  </si>
  <si>
    <t xml:space="preserve">Kiegészítő alábetonozás készítése (tolózár, tűzcsap)
</t>
  </si>
  <si>
    <t xml:space="preserve">Tisztító idom beépítése 160/200 mm KG-FP
</t>
  </si>
  <si>
    <t xml:space="preserve">Áttoló idom beépítése 200 mm KG-FP
</t>
  </si>
  <si>
    <t xml:space="preserve">Kör alakú öntöttvas aknafedlap és fedlapkeret elhelyezése, könnyű, 20 cm átmérűjű, öv.
</t>
  </si>
  <si>
    <t>Organizációs feladatok</t>
  </si>
  <si>
    <t>Mobil WC bérleti díj elszámolása, szállítással, heti karbantartással, Mobil W.C. bérleti díj</t>
  </si>
  <si>
    <t>Konténer bérleti díj elszámolása, raktár konténer, 10,00 m² alapterületig, Raktár konténer, 10,00 m²-ig, bérleti díj</t>
  </si>
  <si>
    <t>Konténer bérleti díj elszámolása, iroda konténer 10,01-20,00 m² alapterület között, Iroda konténer, 10,01 - 20,00 m² között, bérleti díj</t>
  </si>
  <si>
    <t>Ideiglenes kerítés, mobil kerítés elhelyezése (tartozékok külön tételben), STEELVENT ST11/11 csőkeretes előhorganyzott mobilkerítés, szélesség: 3500 mm, magasság: 2000 mm, huzalátmérő: 3,5 mm, hálóosztás: 100x300 mm</t>
  </si>
  <si>
    <t>12.</t>
  </si>
  <si>
    <t>Ideiglenes kerítés, mobil kerítéskapu elhelyezése (tartozékok külön tételben), STEELVENT ST11/12 csőkeretes előhorganyzott kapuelem, szélesség: 3500 mm, magasság: 2000 mm, huzalátmérő: 3,5 mm, hálóosztás: 100x300 mm,</t>
  </si>
  <si>
    <t>Ideiglenes kerítés, kiegészítő elemek, mobil kerítés tartozékainak beépítése, STEELVENT ST21/29 mobil kapurögzítő felső, galvanizált, csőkeretes mobilkapuelemhez,</t>
  </si>
  <si>
    <t>egys</t>
  </si>
  <si>
    <t>Ideiglenes kerítés, kiegészítő elemek, mobil kerítés tartozékainak beépítése, STEELVENT ST21/30 mobil kapukerék, műanyag, csőkeretes mobilkapuelemhez</t>
  </si>
  <si>
    <t>Ideiglenes kerítés, kiegészítő elemek, mobil kerítés tartozékainak beépítése, STEELVENT ST21/21 beton talp mobilkerítéshez,</t>
  </si>
  <si>
    <t>Ideiglenes kerítés, kiegészítő elemek, mobil kerítés tartozékainak beépítése, STEELVENT ST21/20 bilincs mobilkerítéshez, galvanizált,</t>
  </si>
  <si>
    <t>Általános teendők tervezési és előkészítési szakaszban, felvonulás, munkaterület átvétele, építési napló vezetése</t>
  </si>
  <si>
    <t>Általános teendők megvalósulás szakaszában, ellenőrző mérések</t>
  </si>
  <si>
    <t xml:space="preserve">Ideiglenes forgalomkorlátozási terv készítése </t>
  </si>
  <si>
    <t>Ideiglenes forgalomkorlátozás, és táblázás készítése az építési munkák idejére</t>
  </si>
  <si>
    <t>13.</t>
  </si>
  <si>
    <t>14.</t>
  </si>
  <si>
    <t>Felvonulási terület kijelölése, használata, a munka végén helyreállítása (a területet a Megrendelő térítésmentesen biztosítja!)</t>
  </si>
  <si>
    <t>138.</t>
  </si>
  <si>
    <t>141.</t>
  </si>
  <si>
    <t>142.</t>
  </si>
  <si>
    <t>2-es és 25. sz. út közműépítési munkák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</si>
</sst>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right" vertical="top"/>
    </xf>
    <xf numFmtId="0" fontId="0" fillId="0" borderId="4" xfId="0" applyBorder="1" applyAlignment="1">
      <alignment horizontal="left" vertical="top"/>
    </xf>
    <xf numFmtId="3" fontId="0" fillId="0" borderId="4" xfId="0" applyNumberFormat="1" applyBorder="1" applyAlignment="1">
      <alignment horizontal="right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3" fontId="0" fillId="0" borderId="5" xfId="0" applyNumberForma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top"/>
    </xf>
    <xf numFmtId="3" fontId="0" fillId="0" borderId="4" xfId="0" applyNumberFormat="1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4" xfId="0" applyBorder="1" applyAlignment="1">
      <alignment horizontal="left" vertical="top" wrapText="1"/>
    </xf>
    <xf numFmtId="3" fontId="0" fillId="0" borderId="4" xfId="0" applyNumberFormat="1" applyBorder="1" applyAlignment="1">
      <alignment vertical="top"/>
    </xf>
    <xf numFmtId="0" fontId="0" fillId="2" borderId="0" xfId="0" applyFont="1" applyFill="1" applyAlignment="1">
      <alignment vertical="center" wrapText="1"/>
    </xf>
    <xf numFmtId="0" fontId="0" fillId="0" borderId="4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/>
    </xf>
    <xf numFmtId="0" fontId="0" fillId="0" borderId="4" xfId="0" applyFill="1" applyBorder="1" applyAlignment="1">
      <alignment horizontal="left" vertical="top"/>
    </xf>
    <xf numFmtId="3" fontId="0" fillId="0" borderId="4" xfId="0" applyNumberFormat="1" applyFill="1" applyBorder="1" applyAlignment="1">
      <alignment horizontal="right" vertical="top"/>
    </xf>
    <xf numFmtId="0" fontId="0" fillId="0" borderId="0" xfId="0" applyFill="1" applyAlignment="1">
      <alignment vertical="top"/>
    </xf>
    <xf numFmtId="0" fontId="0" fillId="0" borderId="0" xfId="0" applyFill="1"/>
    <xf numFmtId="3" fontId="0" fillId="0" borderId="4" xfId="0" applyNumberFormat="1" applyBorder="1" applyAlignment="1">
      <alignment horizontal="right" vertical="top"/>
    </xf>
    <xf numFmtId="0" fontId="8" fillId="0" borderId="1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right" vertical="top"/>
    </xf>
    <xf numFmtId="0" fontId="0" fillId="0" borderId="6" xfId="0" applyBorder="1" applyAlignment="1">
      <alignment horizontal="left" vertical="top"/>
    </xf>
    <xf numFmtId="3" fontId="0" fillId="0" borderId="6" xfId="0" applyNumberFormat="1" applyBorder="1" applyAlignment="1">
      <alignment horizontal="right" vertical="top"/>
    </xf>
    <xf numFmtId="0" fontId="0" fillId="0" borderId="7" xfId="0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topLeftCell="A5" zoomScaleNormal="100" zoomScaleSheetLayoutView="100" workbookViewId="0">
      <selection activeCell="B12" sqref="B12"/>
    </sheetView>
  </sheetViews>
  <sheetFormatPr defaultRowHeight="15" x14ac:dyDescent="0.25"/>
  <cols>
    <col min="1" max="1" width="52.7109375" style="2" customWidth="1"/>
    <col min="2" max="3" width="14.140625" style="6" customWidth="1"/>
    <col min="4" max="4" width="9.85546875" style="2" bestFit="1" customWidth="1"/>
    <col min="5" max="10" width="9.140625" style="2"/>
  </cols>
  <sheetData>
    <row r="1" spans="1:10" ht="45" x14ac:dyDescent="0.25">
      <c r="A1" s="45" t="s">
        <v>164</v>
      </c>
    </row>
    <row r="3" spans="1:10" ht="42.75" x14ac:dyDescent="0.25">
      <c r="A3" s="7" t="s">
        <v>165</v>
      </c>
    </row>
    <row r="7" spans="1:10" ht="23.25" x14ac:dyDescent="0.25">
      <c r="A7" s="60" t="s">
        <v>2</v>
      </c>
      <c r="B7" s="60"/>
      <c r="C7" s="60"/>
    </row>
    <row r="8" spans="1:10" ht="18.75" x14ac:dyDescent="0.25">
      <c r="A8" s="8"/>
      <c r="B8" s="8"/>
      <c r="C8" s="8"/>
    </row>
    <row r="9" spans="1:10" s="14" customFormat="1" ht="35.25" customHeight="1" x14ac:dyDescent="0.25">
      <c r="A9" s="12" t="s">
        <v>0</v>
      </c>
      <c r="B9" s="66" t="s">
        <v>116</v>
      </c>
      <c r="C9" s="67"/>
      <c r="D9" s="13"/>
      <c r="E9" s="13"/>
      <c r="F9" s="13"/>
      <c r="G9" s="13"/>
      <c r="H9" s="13"/>
      <c r="I9" s="13"/>
      <c r="J9" s="13"/>
    </row>
    <row r="10" spans="1:10" ht="18.75" customHeight="1" x14ac:dyDescent="0.25">
      <c r="A10" s="3" t="s">
        <v>208</v>
      </c>
      <c r="B10" s="64">
        <f>Organizáció!H19</f>
        <v>0</v>
      </c>
      <c r="C10" s="64"/>
      <c r="D10" s="9"/>
    </row>
    <row r="11" spans="1:10" ht="18.75" customHeight="1" x14ac:dyDescent="0.25">
      <c r="A11" s="10" t="s">
        <v>115</v>
      </c>
      <c r="B11" s="65">
        <f>Közműépítés!H95</f>
        <v>0</v>
      </c>
      <c r="C11" s="65"/>
      <c r="D11" s="9"/>
    </row>
    <row r="12" spans="1:10" ht="3.75" customHeight="1" x14ac:dyDescent="0.25">
      <c r="A12" s="4"/>
      <c r="B12" s="1"/>
      <c r="C12" s="1"/>
    </row>
    <row r="13" spans="1:10" x14ac:dyDescent="0.25">
      <c r="A13" s="11" t="s">
        <v>1</v>
      </c>
      <c r="B13" s="61">
        <f>SUM(B10:C11)</f>
        <v>0</v>
      </c>
      <c r="C13" s="62"/>
    </row>
    <row r="18" spans="1:3" x14ac:dyDescent="0.25">
      <c r="A18" s="2" t="s">
        <v>59</v>
      </c>
    </row>
    <row r="28" spans="1:3" x14ac:dyDescent="0.25">
      <c r="B28" s="5"/>
      <c r="C28" s="5"/>
    </row>
    <row r="29" spans="1:3" x14ac:dyDescent="0.25">
      <c r="B29" s="63" t="s">
        <v>58</v>
      </c>
      <c r="C29" s="63"/>
    </row>
  </sheetData>
  <mergeCells count="6">
    <mergeCell ref="A7:C7"/>
    <mergeCell ref="B13:C13"/>
    <mergeCell ref="B29:C29"/>
    <mergeCell ref="B10:C10"/>
    <mergeCell ref="B11:C11"/>
    <mergeCell ref="B9:C9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topLeftCell="A16" zoomScale="115" zoomScaleNormal="100" zoomScaleSheetLayoutView="115" workbookViewId="0">
      <selection activeCell="C30" sqref="C30"/>
    </sheetView>
  </sheetViews>
  <sheetFormatPr defaultRowHeight="15" x14ac:dyDescent="0.25"/>
  <cols>
    <col min="1" max="1" width="3.7109375" style="36" bestFit="1" customWidth="1"/>
    <col min="2" max="2" width="37.140625" style="36" customWidth="1"/>
    <col min="3" max="3" width="9.140625" style="42"/>
    <col min="4" max="4" width="4.85546875" style="17" customWidth="1"/>
    <col min="5" max="6" width="11.7109375" style="18" customWidth="1"/>
    <col min="7" max="8" width="14.7109375" style="18" customWidth="1"/>
  </cols>
  <sheetData>
    <row r="1" spans="1:8" ht="15" customHeight="1" x14ac:dyDescent="0.25">
      <c r="A1" s="68" t="s">
        <v>208</v>
      </c>
      <c r="B1" s="68"/>
    </row>
    <row r="3" spans="1:8" ht="38.25" x14ac:dyDescent="0.25">
      <c r="A3" s="20" t="s">
        <v>3</v>
      </c>
      <c r="B3" s="53" t="s">
        <v>0</v>
      </c>
      <c r="C3" s="69" t="s">
        <v>4</v>
      </c>
      <c r="D3" s="69"/>
      <c r="E3" s="22" t="s">
        <v>118</v>
      </c>
      <c r="F3" s="22" t="s">
        <v>117</v>
      </c>
      <c r="G3" s="22" t="s">
        <v>119</v>
      </c>
      <c r="H3" s="22" t="s">
        <v>120</v>
      </c>
    </row>
    <row r="4" spans="1:8" ht="30" x14ac:dyDescent="0.25">
      <c r="A4" s="55" t="s">
        <v>8</v>
      </c>
      <c r="B4" s="55" t="s">
        <v>222</v>
      </c>
      <c r="C4" s="56">
        <v>1</v>
      </c>
      <c r="D4" s="57" t="s">
        <v>114</v>
      </c>
      <c r="E4" s="58"/>
      <c r="F4" s="58"/>
      <c r="G4" s="58">
        <f>E4+F4</f>
        <v>0</v>
      </c>
      <c r="H4" s="58">
        <f>ROUND(C4*G4,0)</f>
        <v>0</v>
      </c>
    </row>
    <row r="5" spans="1:8" ht="45" x14ac:dyDescent="0.25">
      <c r="A5" s="24" t="s">
        <v>9</v>
      </c>
      <c r="B5" s="24" t="s">
        <v>223</v>
      </c>
      <c r="C5" s="25">
        <v>1</v>
      </c>
      <c r="D5" s="26" t="s">
        <v>114</v>
      </c>
      <c r="E5" s="54"/>
      <c r="F5" s="54"/>
      <c r="G5" s="54">
        <f>E5+F5</f>
        <v>0</v>
      </c>
      <c r="H5" s="54">
        <f>ROUND(C5*G5,0)</f>
        <v>0</v>
      </c>
    </row>
    <row r="6" spans="1:8" ht="45" x14ac:dyDescent="0.25">
      <c r="A6" s="24" t="s">
        <v>10</v>
      </c>
      <c r="B6" s="24" t="s">
        <v>209</v>
      </c>
      <c r="C6" s="25">
        <v>1</v>
      </c>
      <c r="D6" s="26" t="s">
        <v>114</v>
      </c>
      <c r="E6" s="54"/>
      <c r="F6" s="54"/>
      <c r="G6" s="54">
        <f t="shared" ref="G6:G17" si="0">E6+F6</f>
        <v>0</v>
      </c>
      <c r="H6" s="54">
        <f t="shared" ref="H6:H17" si="1">ROUND(C6*G6,0)</f>
        <v>0</v>
      </c>
    </row>
    <row r="7" spans="1:8" ht="45" x14ac:dyDescent="0.25">
      <c r="A7" s="59" t="s">
        <v>11</v>
      </c>
      <c r="B7" s="24" t="s">
        <v>210</v>
      </c>
      <c r="C7" s="25">
        <v>2</v>
      </c>
      <c r="D7" s="26" t="s">
        <v>7</v>
      </c>
      <c r="E7" s="54"/>
      <c r="F7" s="54"/>
      <c r="G7" s="54">
        <f t="shared" si="0"/>
        <v>0</v>
      </c>
      <c r="H7" s="54">
        <f>ROUND(C7*G7,0)</f>
        <v>0</v>
      </c>
    </row>
    <row r="8" spans="1:8" ht="60" x14ac:dyDescent="0.25">
      <c r="A8" s="24" t="s">
        <v>12</v>
      </c>
      <c r="B8" s="24" t="s">
        <v>211</v>
      </c>
      <c r="C8" s="25">
        <v>1</v>
      </c>
      <c r="D8" s="26" t="s">
        <v>7</v>
      </c>
      <c r="E8" s="54"/>
      <c r="F8" s="54"/>
      <c r="G8" s="54">
        <f t="shared" si="0"/>
        <v>0</v>
      </c>
      <c r="H8" s="54">
        <f t="shared" si="1"/>
        <v>0</v>
      </c>
    </row>
    <row r="9" spans="1:8" ht="105" x14ac:dyDescent="0.25">
      <c r="A9" s="59" t="s">
        <v>14</v>
      </c>
      <c r="B9" s="24" t="s">
        <v>212</v>
      </c>
      <c r="C9" s="25">
        <v>200</v>
      </c>
      <c r="D9" s="26" t="s">
        <v>15</v>
      </c>
      <c r="E9" s="54"/>
      <c r="F9" s="54"/>
      <c r="G9" s="54">
        <f t="shared" si="0"/>
        <v>0</v>
      </c>
      <c r="H9" s="54">
        <f t="shared" si="1"/>
        <v>0</v>
      </c>
    </row>
    <row r="10" spans="1:8" ht="105" x14ac:dyDescent="0.25">
      <c r="A10" s="24" t="s">
        <v>16</v>
      </c>
      <c r="B10" s="24" t="s">
        <v>214</v>
      </c>
      <c r="C10" s="25">
        <v>1</v>
      </c>
      <c r="D10" s="26" t="s">
        <v>7</v>
      </c>
      <c r="E10" s="54"/>
      <c r="F10" s="54"/>
      <c r="G10" s="54">
        <f t="shared" si="0"/>
        <v>0</v>
      </c>
      <c r="H10" s="54">
        <f t="shared" si="1"/>
        <v>0</v>
      </c>
    </row>
    <row r="11" spans="1:8" ht="75" x14ac:dyDescent="0.25">
      <c r="A11" s="59" t="s">
        <v>17</v>
      </c>
      <c r="B11" s="24" t="s">
        <v>215</v>
      </c>
      <c r="C11" s="25">
        <v>1</v>
      </c>
      <c r="D11" s="26" t="s">
        <v>216</v>
      </c>
      <c r="E11" s="54"/>
      <c r="F11" s="54"/>
      <c r="G11" s="54">
        <f t="shared" si="0"/>
        <v>0</v>
      </c>
      <c r="H11" s="54">
        <f t="shared" si="1"/>
        <v>0</v>
      </c>
    </row>
    <row r="12" spans="1:8" ht="75" x14ac:dyDescent="0.25">
      <c r="A12" s="24" t="s">
        <v>18</v>
      </c>
      <c r="B12" s="24" t="s">
        <v>217</v>
      </c>
      <c r="C12" s="25">
        <v>1</v>
      </c>
      <c r="D12" s="26" t="s">
        <v>216</v>
      </c>
      <c r="E12" s="54"/>
      <c r="F12" s="54"/>
      <c r="G12" s="54">
        <f t="shared" si="0"/>
        <v>0</v>
      </c>
      <c r="H12" s="54">
        <f t="shared" si="1"/>
        <v>0</v>
      </c>
    </row>
    <row r="13" spans="1:8" ht="60" x14ac:dyDescent="0.25">
      <c r="A13" s="59" t="s">
        <v>19</v>
      </c>
      <c r="B13" s="24" t="s">
        <v>218</v>
      </c>
      <c r="C13" s="25">
        <v>57</v>
      </c>
      <c r="D13" s="26" t="s">
        <v>7</v>
      </c>
      <c r="E13" s="54"/>
      <c r="F13" s="54"/>
      <c r="G13" s="54">
        <f t="shared" si="0"/>
        <v>0</v>
      </c>
      <c r="H13" s="54">
        <f t="shared" si="1"/>
        <v>0</v>
      </c>
    </row>
    <row r="14" spans="1:8" ht="60" x14ac:dyDescent="0.25">
      <c r="A14" s="24" t="s">
        <v>20</v>
      </c>
      <c r="B14" s="24" t="s">
        <v>219</v>
      </c>
      <c r="C14" s="25">
        <v>57</v>
      </c>
      <c r="D14" s="26" t="s">
        <v>7</v>
      </c>
      <c r="E14" s="54"/>
      <c r="F14" s="54"/>
      <c r="G14" s="54">
        <f t="shared" si="0"/>
        <v>0</v>
      </c>
      <c r="H14" s="54">
        <f t="shared" si="1"/>
        <v>0</v>
      </c>
    </row>
    <row r="15" spans="1:8" ht="60" x14ac:dyDescent="0.25">
      <c r="A15" s="59" t="s">
        <v>213</v>
      </c>
      <c r="B15" s="24" t="s">
        <v>220</v>
      </c>
      <c r="C15" s="25">
        <v>1</v>
      </c>
      <c r="D15" s="26" t="s">
        <v>114</v>
      </c>
      <c r="E15" s="54"/>
      <c r="F15" s="54"/>
      <c r="G15" s="54">
        <f t="shared" si="0"/>
        <v>0</v>
      </c>
      <c r="H15" s="54">
        <f t="shared" si="1"/>
        <v>0</v>
      </c>
    </row>
    <row r="16" spans="1:8" ht="30" x14ac:dyDescent="0.25">
      <c r="A16" s="24" t="s">
        <v>224</v>
      </c>
      <c r="B16" s="24" t="s">
        <v>221</v>
      </c>
      <c r="C16" s="25">
        <v>1</v>
      </c>
      <c r="D16" s="26" t="s">
        <v>114</v>
      </c>
      <c r="E16" s="54"/>
      <c r="F16" s="54"/>
      <c r="G16" s="54">
        <f t="shared" si="0"/>
        <v>0</v>
      </c>
      <c r="H16" s="54">
        <f t="shared" si="1"/>
        <v>0</v>
      </c>
    </row>
    <row r="17" spans="1:8" ht="60" x14ac:dyDescent="0.25">
      <c r="A17" s="59" t="s">
        <v>225</v>
      </c>
      <c r="B17" s="24" t="s">
        <v>226</v>
      </c>
      <c r="C17" s="25">
        <v>2500</v>
      </c>
      <c r="D17" s="26" t="s">
        <v>5</v>
      </c>
      <c r="E17" s="54"/>
      <c r="F17" s="54"/>
      <c r="G17" s="54">
        <f t="shared" si="0"/>
        <v>0</v>
      </c>
      <c r="H17" s="54">
        <f t="shared" si="1"/>
        <v>0</v>
      </c>
    </row>
    <row r="18" spans="1:8" ht="3" customHeight="1" x14ac:dyDescent="0.25">
      <c r="A18" s="28"/>
      <c r="B18" s="28"/>
      <c r="C18" s="29"/>
      <c r="D18" s="30"/>
      <c r="E18" s="31"/>
      <c r="F18" s="31"/>
      <c r="G18" s="31"/>
      <c r="H18" s="31"/>
    </row>
    <row r="19" spans="1:8" x14ac:dyDescent="0.25">
      <c r="A19" s="32"/>
      <c r="B19" s="32" t="s">
        <v>13</v>
      </c>
      <c r="C19" s="33"/>
      <c r="D19" s="34"/>
      <c r="E19" s="35"/>
      <c r="F19" s="35"/>
      <c r="G19" s="35"/>
      <c r="H19" s="35">
        <f>SUM(H4:H18)</f>
        <v>0</v>
      </c>
    </row>
  </sheetData>
  <mergeCells count="2">
    <mergeCell ref="A1:B1"/>
    <mergeCell ref="C3:D3"/>
  </mergeCells>
  <pageMargins left="0.98425196850393704" right="0.78740157480314965" top="0.78740157480314965" bottom="0.78740157480314965" header="0.31496062992125984" footer="0.31496062992125984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view="pageBreakPreview" zoomScaleNormal="100" zoomScaleSheetLayoutView="100" workbookViewId="0">
      <selection activeCell="L92" sqref="L92"/>
    </sheetView>
  </sheetViews>
  <sheetFormatPr defaultRowHeight="15" x14ac:dyDescent="0.25"/>
  <cols>
    <col min="1" max="1" width="3.7109375" style="19" customWidth="1"/>
    <col min="2" max="2" width="37.140625" style="36" customWidth="1"/>
    <col min="3" max="3" width="9.140625" style="16"/>
    <col min="4" max="4" width="4.85546875" style="17" customWidth="1"/>
    <col min="5" max="6" width="11.7109375" style="18" customWidth="1"/>
    <col min="7" max="8" width="14.7109375" style="18" customWidth="1"/>
    <col min="9" max="9" width="9.140625" style="19"/>
  </cols>
  <sheetData>
    <row r="1" spans="1:9" ht="31.5" customHeight="1" x14ac:dyDescent="0.25">
      <c r="A1" s="68" t="s">
        <v>230</v>
      </c>
      <c r="B1" s="68"/>
    </row>
    <row r="3" spans="1:9" s="15" customFormat="1" ht="38.25" x14ac:dyDescent="0.2">
      <c r="A3" s="20" t="s">
        <v>3</v>
      </c>
      <c r="B3" s="21" t="s">
        <v>0</v>
      </c>
      <c r="C3" s="69" t="s">
        <v>4</v>
      </c>
      <c r="D3" s="69"/>
      <c r="E3" s="22" t="s">
        <v>118</v>
      </c>
      <c r="F3" s="22" t="s">
        <v>117</v>
      </c>
      <c r="G3" s="22" t="s">
        <v>119</v>
      </c>
      <c r="H3" s="22" t="s">
        <v>120</v>
      </c>
      <c r="I3" s="23"/>
    </row>
    <row r="4" spans="1:9" x14ac:dyDescent="0.25">
      <c r="A4" s="40" t="s">
        <v>115</v>
      </c>
      <c r="B4" s="24"/>
      <c r="C4" s="25"/>
      <c r="D4" s="26"/>
      <c r="E4" s="27"/>
      <c r="F4" s="27"/>
      <c r="G4" s="27"/>
      <c r="H4" s="27"/>
    </row>
    <row r="5" spans="1:9" x14ac:dyDescent="0.25">
      <c r="A5" s="37"/>
      <c r="B5" s="39" t="s">
        <v>61</v>
      </c>
      <c r="C5" s="25"/>
      <c r="D5" s="26"/>
      <c r="E5" s="27"/>
      <c r="F5" s="27"/>
      <c r="G5" s="27"/>
      <c r="H5" s="27"/>
    </row>
    <row r="6" spans="1:9" ht="30" x14ac:dyDescent="0.25">
      <c r="A6" s="37" t="s">
        <v>21</v>
      </c>
      <c r="B6" s="24" t="s">
        <v>121</v>
      </c>
      <c r="C6" s="25">
        <v>50</v>
      </c>
      <c r="D6" s="26" t="s">
        <v>15</v>
      </c>
      <c r="E6" s="27"/>
      <c r="F6" s="27"/>
      <c r="G6" s="27">
        <f t="shared" ref="G6" si="0">E6+F6</f>
        <v>0</v>
      </c>
      <c r="H6" s="27">
        <f t="shared" ref="H6" si="1">ROUND(C6*G6,0)</f>
        <v>0</v>
      </c>
    </row>
    <row r="7" spans="1:9" ht="30" x14ac:dyDescent="0.25">
      <c r="A7" s="37" t="s">
        <v>22</v>
      </c>
      <c r="B7" s="24" t="s">
        <v>122</v>
      </c>
      <c r="C7" s="25">
        <v>7.5</v>
      </c>
      <c r="D7" s="26" t="s">
        <v>6</v>
      </c>
      <c r="E7" s="27"/>
      <c r="F7" s="27"/>
      <c r="G7" s="27">
        <f t="shared" ref="G7:G19" si="2">E7+F7</f>
        <v>0</v>
      </c>
      <c r="H7" s="27">
        <f t="shared" ref="H7:H19" si="3">ROUND(C7*G7,0)</f>
        <v>0</v>
      </c>
    </row>
    <row r="8" spans="1:9" ht="45" x14ac:dyDescent="0.25">
      <c r="A8" s="37" t="s">
        <v>23</v>
      </c>
      <c r="B8" s="24" t="s">
        <v>124</v>
      </c>
      <c r="C8" s="25">
        <v>7.5</v>
      </c>
      <c r="D8" s="26" t="s">
        <v>6</v>
      </c>
      <c r="E8" s="27"/>
      <c r="F8" s="27"/>
      <c r="G8" s="27">
        <f t="shared" si="2"/>
        <v>0</v>
      </c>
      <c r="H8" s="27">
        <f t="shared" si="3"/>
        <v>0</v>
      </c>
    </row>
    <row r="9" spans="1:9" ht="45" x14ac:dyDescent="0.25">
      <c r="A9" s="37" t="s">
        <v>24</v>
      </c>
      <c r="B9" s="24" t="s">
        <v>123</v>
      </c>
      <c r="C9" s="25">
        <v>7.5</v>
      </c>
      <c r="D9" s="26" t="s">
        <v>6</v>
      </c>
      <c r="E9" s="27"/>
      <c r="F9" s="27"/>
      <c r="G9" s="27">
        <f t="shared" si="2"/>
        <v>0</v>
      </c>
      <c r="H9" s="27">
        <f t="shared" si="3"/>
        <v>0</v>
      </c>
    </row>
    <row r="10" spans="1:9" ht="90" x14ac:dyDescent="0.25">
      <c r="A10" s="37" t="s">
        <v>25</v>
      </c>
      <c r="B10" s="24" t="s">
        <v>130</v>
      </c>
      <c r="C10" s="25">
        <v>3618.86</v>
      </c>
      <c r="D10" s="26" t="s">
        <v>6</v>
      </c>
      <c r="E10" s="27"/>
      <c r="F10" s="27"/>
      <c r="G10" s="27">
        <f t="shared" si="2"/>
        <v>0</v>
      </c>
      <c r="H10" s="27">
        <f t="shared" si="3"/>
        <v>0</v>
      </c>
    </row>
    <row r="11" spans="1:9" ht="90" x14ac:dyDescent="0.25">
      <c r="A11" s="37" t="s">
        <v>26</v>
      </c>
      <c r="B11" s="24" t="s">
        <v>129</v>
      </c>
      <c r="C11" s="25">
        <v>13.87</v>
      </c>
      <c r="D11" s="26" t="s">
        <v>6</v>
      </c>
      <c r="E11" s="27"/>
      <c r="F11" s="27"/>
      <c r="G11" s="27">
        <f t="shared" si="2"/>
        <v>0</v>
      </c>
      <c r="H11" s="27">
        <f t="shared" si="3"/>
        <v>0</v>
      </c>
    </row>
    <row r="12" spans="1:9" ht="60" x14ac:dyDescent="0.25">
      <c r="A12" s="37" t="s">
        <v>27</v>
      </c>
      <c r="B12" s="24" t="s">
        <v>126</v>
      </c>
      <c r="C12" s="25">
        <v>5321.2</v>
      </c>
      <c r="D12" s="26" t="s">
        <v>5</v>
      </c>
      <c r="E12" s="27"/>
      <c r="F12" s="27"/>
      <c r="G12" s="27">
        <f t="shared" si="2"/>
        <v>0</v>
      </c>
      <c r="H12" s="27">
        <f t="shared" si="3"/>
        <v>0</v>
      </c>
    </row>
    <row r="13" spans="1:9" ht="45" x14ac:dyDescent="0.25">
      <c r="A13" s="37" t="s">
        <v>28</v>
      </c>
      <c r="B13" s="24" t="s">
        <v>125</v>
      </c>
      <c r="C13" s="25">
        <v>577.87</v>
      </c>
      <c r="D13" s="26" t="s">
        <v>6</v>
      </c>
      <c r="E13" s="27"/>
      <c r="F13" s="27"/>
      <c r="G13" s="27">
        <f t="shared" si="2"/>
        <v>0</v>
      </c>
      <c r="H13" s="27">
        <f t="shared" si="3"/>
        <v>0</v>
      </c>
    </row>
    <row r="14" spans="1:9" ht="60" x14ac:dyDescent="0.25">
      <c r="A14" s="37" t="s">
        <v>29</v>
      </c>
      <c r="B14" s="24" t="s">
        <v>127</v>
      </c>
      <c r="C14" s="25">
        <v>603.54</v>
      </c>
      <c r="D14" s="26" t="s">
        <v>6</v>
      </c>
      <c r="E14" s="27"/>
      <c r="F14" s="27"/>
      <c r="G14" s="27">
        <f t="shared" si="2"/>
        <v>0</v>
      </c>
      <c r="H14" s="27">
        <f t="shared" si="3"/>
        <v>0</v>
      </c>
    </row>
    <row r="15" spans="1:9" ht="60" x14ac:dyDescent="0.25">
      <c r="A15" s="37" t="s">
        <v>30</v>
      </c>
      <c r="B15" s="24" t="s">
        <v>128</v>
      </c>
      <c r="C15" s="25">
        <v>603.54</v>
      </c>
      <c r="D15" s="26" t="s">
        <v>6</v>
      </c>
      <c r="E15" s="27"/>
      <c r="F15" s="27"/>
      <c r="G15" s="27">
        <f t="shared" si="2"/>
        <v>0</v>
      </c>
      <c r="H15" s="27">
        <f t="shared" si="3"/>
        <v>0</v>
      </c>
    </row>
    <row r="16" spans="1:9" ht="120" x14ac:dyDescent="0.25">
      <c r="A16" s="37" t="s">
        <v>31</v>
      </c>
      <c r="B16" s="24" t="s">
        <v>131</v>
      </c>
      <c r="C16" s="25">
        <v>929.96</v>
      </c>
      <c r="D16" s="26" t="s">
        <v>6</v>
      </c>
      <c r="E16" s="27"/>
      <c r="F16" s="27"/>
      <c r="G16" s="27">
        <f t="shared" si="2"/>
        <v>0</v>
      </c>
      <c r="H16" s="27">
        <f t="shared" si="3"/>
        <v>0</v>
      </c>
    </row>
    <row r="17" spans="1:8" ht="120" x14ac:dyDescent="0.25">
      <c r="A17" s="37" t="s">
        <v>32</v>
      </c>
      <c r="B17" s="24" t="s">
        <v>132</v>
      </c>
      <c r="C17" s="25">
        <v>2088.85</v>
      </c>
      <c r="D17" s="26" t="s">
        <v>6</v>
      </c>
      <c r="E17" s="27"/>
      <c r="F17" s="27"/>
      <c r="G17" s="27">
        <f t="shared" si="2"/>
        <v>0</v>
      </c>
      <c r="H17" s="27">
        <f t="shared" si="3"/>
        <v>0</v>
      </c>
    </row>
    <row r="18" spans="1:8" ht="75" x14ac:dyDescent="0.25">
      <c r="A18" s="37" t="s">
        <v>33</v>
      </c>
      <c r="B18" s="24" t="s">
        <v>133</v>
      </c>
      <c r="C18" s="25">
        <v>929.96</v>
      </c>
      <c r="D18" s="26" t="s">
        <v>6</v>
      </c>
      <c r="E18" s="27"/>
      <c r="F18" s="27"/>
      <c r="G18" s="27">
        <f t="shared" si="2"/>
        <v>0</v>
      </c>
      <c r="H18" s="27">
        <f t="shared" si="3"/>
        <v>0</v>
      </c>
    </row>
    <row r="19" spans="1:8" ht="75" x14ac:dyDescent="0.25">
      <c r="A19" s="37" t="s">
        <v>34</v>
      </c>
      <c r="B19" s="24" t="s">
        <v>134</v>
      </c>
      <c r="C19" s="25">
        <v>2088.85</v>
      </c>
      <c r="D19" s="26" t="s">
        <v>6</v>
      </c>
      <c r="E19" s="27"/>
      <c r="F19" s="27"/>
      <c r="G19" s="27">
        <f t="shared" si="2"/>
        <v>0</v>
      </c>
      <c r="H19" s="27">
        <f t="shared" si="3"/>
        <v>0</v>
      </c>
    </row>
    <row r="20" spans="1:8" ht="60" x14ac:dyDescent="0.25">
      <c r="A20" s="37" t="s">
        <v>35</v>
      </c>
      <c r="B20" s="24" t="s">
        <v>136</v>
      </c>
      <c r="C20" s="25">
        <v>33</v>
      </c>
      <c r="D20" s="26" t="s">
        <v>15</v>
      </c>
      <c r="E20" s="70" t="s">
        <v>113</v>
      </c>
      <c r="F20" s="70"/>
      <c r="G20" s="70"/>
      <c r="H20" s="70"/>
    </row>
    <row r="21" spans="1:8" ht="45" x14ac:dyDescent="0.25">
      <c r="A21" s="37" t="s">
        <v>36</v>
      </c>
      <c r="B21" s="24" t="s">
        <v>135</v>
      </c>
      <c r="C21" s="25">
        <v>1</v>
      </c>
      <c r="D21" s="26" t="s">
        <v>7</v>
      </c>
      <c r="E21" s="27"/>
      <c r="F21" s="27"/>
      <c r="G21" s="27">
        <f t="shared" ref="G21" si="4">E21+F21</f>
        <v>0</v>
      </c>
      <c r="H21" s="27">
        <f t="shared" ref="H21" si="5">ROUND(C21*G21,0)</f>
        <v>0</v>
      </c>
    </row>
    <row r="22" spans="1:8" ht="30" x14ac:dyDescent="0.25">
      <c r="A22" s="37" t="s">
        <v>37</v>
      </c>
      <c r="B22" s="24" t="s">
        <v>137</v>
      </c>
      <c r="C22" s="25">
        <v>2</v>
      </c>
      <c r="D22" s="26" t="s">
        <v>7</v>
      </c>
      <c r="E22" s="27"/>
      <c r="F22" s="27"/>
      <c r="G22" s="27">
        <f t="shared" ref="G22:G71" si="6">E22+F22</f>
        <v>0</v>
      </c>
      <c r="H22" s="27">
        <f t="shared" ref="H22:H71" si="7">ROUND(C22*G22,0)</f>
        <v>0</v>
      </c>
    </row>
    <row r="23" spans="1:8" ht="30" x14ac:dyDescent="0.25">
      <c r="A23" s="37" t="s">
        <v>38</v>
      </c>
      <c r="B23" s="24" t="s">
        <v>138</v>
      </c>
      <c r="C23" s="25">
        <v>5</v>
      </c>
      <c r="D23" s="26" t="s">
        <v>7</v>
      </c>
      <c r="E23" s="27"/>
      <c r="F23" s="27"/>
      <c r="G23" s="27">
        <f t="shared" si="6"/>
        <v>0</v>
      </c>
      <c r="H23" s="27">
        <f t="shared" si="7"/>
        <v>0</v>
      </c>
    </row>
    <row r="24" spans="1:8" ht="105" x14ac:dyDescent="0.25">
      <c r="A24" s="37" t="s">
        <v>39</v>
      </c>
      <c r="B24" s="46" t="s">
        <v>140</v>
      </c>
      <c r="C24" s="25">
        <v>3</v>
      </c>
      <c r="D24" s="26" t="s">
        <v>6</v>
      </c>
      <c r="E24" s="27"/>
      <c r="F24" s="27"/>
      <c r="G24" s="27">
        <f t="shared" si="6"/>
        <v>0</v>
      </c>
      <c r="H24" s="27">
        <f t="shared" si="7"/>
        <v>0</v>
      </c>
    </row>
    <row r="25" spans="1:8" ht="105" x14ac:dyDescent="0.25">
      <c r="A25" s="37" t="s">
        <v>40</v>
      </c>
      <c r="B25" s="24" t="s">
        <v>141</v>
      </c>
      <c r="C25" s="25">
        <v>3</v>
      </c>
      <c r="D25" s="26" t="s">
        <v>6</v>
      </c>
      <c r="E25" s="27"/>
      <c r="F25" s="27"/>
      <c r="G25" s="27">
        <f t="shared" si="6"/>
        <v>0</v>
      </c>
      <c r="H25" s="27">
        <f t="shared" si="7"/>
        <v>0</v>
      </c>
    </row>
    <row r="26" spans="1:8" ht="30" x14ac:dyDescent="0.25">
      <c r="A26" s="37" t="s">
        <v>41</v>
      </c>
      <c r="B26" s="24" t="s">
        <v>139</v>
      </c>
      <c r="C26" s="25">
        <v>1</v>
      </c>
      <c r="D26" s="26" t="s">
        <v>6</v>
      </c>
      <c r="E26" s="27"/>
      <c r="F26" s="27"/>
      <c r="G26" s="27">
        <f t="shared" si="6"/>
        <v>0</v>
      </c>
      <c r="H26" s="27">
        <f t="shared" si="7"/>
        <v>0</v>
      </c>
    </row>
    <row r="27" spans="1:8" ht="45" x14ac:dyDescent="0.25">
      <c r="A27" s="37" t="s">
        <v>42</v>
      </c>
      <c r="B27" s="24" t="s">
        <v>144</v>
      </c>
      <c r="C27" s="25">
        <v>4</v>
      </c>
      <c r="D27" s="26" t="s">
        <v>7</v>
      </c>
      <c r="E27" s="27"/>
      <c r="F27" s="27"/>
      <c r="G27" s="27">
        <f t="shared" si="6"/>
        <v>0</v>
      </c>
      <c r="H27" s="27">
        <f t="shared" si="7"/>
        <v>0</v>
      </c>
    </row>
    <row r="28" spans="1:8" ht="45" x14ac:dyDescent="0.25">
      <c r="A28" s="37" t="s">
        <v>43</v>
      </c>
      <c r="B28" s="24" t="s">
        <v>143</v>
      </c>
      <c r="C28" s="25">
        <v>8</v>
      </c>
      <c r="D28" s="26" t="s">
        <v>7</v>
      </c>
      <c r="E28" s="27"/>
      <c r="F28" s="27"/>
      <c r="G28" s="27">
        <f t="shared" si="6"/>
        <v>0</v>
      </c>
      <c r="H28" s="27">
        <f t="shared" si="7"/>
        <v>0</v>
      </c>
    </row>
    <row r="29" spans="1:8" ht="45" x14ac:dyDescent="0.25">
      <c r="A29" s="37" t="s">
        <v>44</v>
      </c>
      <c r="B29" s="24" t="s">
        <v>145</v>
      </c>
      <c r="C29" s="25">
        <v>1</v>
      </c>
      <c r="D29" s="26" t="s">
        <v>7</v>
      </c>
      <c r="E29" s="27"/>
      <c r="F29" s="27"/>
      <c r="G29" s="27">
        <f t="shared" si="6"/>
        <v>0</v>
      </c>
      <c r="H29" s="27">
        <f t="shared" si="7"/>
        <v>0</v>
      </c>
    </row>
    <row r="30" spans="1:8" ht="30" x14ac:dyDescent="0.25">
      <c r="A30" s="37" t="s">
        <v>45</v>
      </c>
      <c r="B30" s="24" t="s">
        <v>146</v>
      </c>
      <c r="C30" s="25">
        <v>1</v>
      </c>
      <c r="D30" s="26" t="s">
        <v>7</v>
      </c>
      <c r="E30" s="27"/>
      <c r="F30" s="27"/>
      <c r="G30" s="27">
        <f t="shared" si="6"/>
        <v>0</v>
      </c>
      <c r="H30" s="27">
        <f t="shared" si="7"/>
        <v>0</v>
      </c>
    </row>
    <row r="31" spans="1:8" ht="45" x14ac:dyDescent="0.25">
      <c r="A31" s="37" t="s">
        <v>46</v>
      </c>
      <c r="B31" s="24" t="s">
        <v>142</v>
      </c>
      <c r="C31" s="25">
        <v>4</v>
      </c>
      <c r="D31" s="26" t="s">
        <v>7</v>
      </c>
      <c r="E31" s="27"/>
      <c r="F31" s="27"/>
      <c r="G31" s="27">
        <f t="shared" si="6"/>
        <v>0</v>
      </c>
      <c r="H31" s="27">
        <f t="shared" si="7"/>
        <v>0</v>
      </c>
    </row>
    <row r="32" spans="1:8" ht="45" x14ac:dyDescent="0.25">
      <c r="A32" s="37" t="s">
        <v>47</v>
      </c>
      <c r="B32" s="24" t="s">
        <v>147</v>
      </c>
      <c r="C32" s="25">
        <v>5</v>
      </c>
      <c r="D32" s="26" t="s">
        <v>7</v>
      </c>
      <c r="E32" s="27"/>
      <c r="F32" s="27"/>
      <c r="G32" s="27">
        <f t="shared" si="6"/>
        <v>0</v>
      </c>
      <c r="H32" s="27">
        <f t="shared" si="7"/>
        <v>0</v>
      </c>
    </row>
    <row r="33" spans="1:8" ht="30" x14ac:dyDescent="0.25">
      <c r="A33" s="37" t="s">
        <v>48</v>
      </c>
      <c r="B33" s="24" t="s">
        <v>148</v>
      </c>
      <c r="C33" s="25">
        <v>2</v>
      </c>
      <c r="D33" s="26" t="s">
        <v>7</v>
      </c>
      <c r="E33" s="27"/>
      <c r="F33" s="27"/>
      <c r="G33" s="27">
        <f t="shared" si="6"/>
        <v>0</v>
      </c>
      <c r="H33" s="27">
        <f t="shared" si="7"/>
        <v>0</v>
      </c>
    </row>
    <row r="34" spans="1:8" ht="30" x14ac:dyDescent="0.25">
      <c r="A34" s="37" t="s">
        <v>49</v>
      </c>
      <c r="B34" s="24" t="s">
        <v>149</v>
      </c>
      <c r="C34" s="25">
        <v>3</v>
      </c>
      <c r="D34" s="26" t="s">
        <v>7</v>
      </c>
      <c r="E34" s="27"/>
      <c r="F34" s="27"/>
      <c r="G34" s="27">
        <f t="shared" si="6"/>
        <v>0</v>
      </c>
      <c r="H34" s="27">
        <f t="shared" si="7"/>
        <v>0</v>
      </c>
    </row>
    <row r="35" spans="1:8" ht="30" x14ac:dyDescent="0.25">
      <c r="A35" s="37" t="s">
        <v>50</v>
      </c>
      <c r="B35" s="24" t="s">
        <v>195</v>
      </c>
      <c r="C35" s="25">
        <v>2</v>
      </c>
      <c r="D35" s="26" t="s">
        <v>7</v>
      </c>
      <c r="E35" s="27"/>
      <c r="F35" s="27"/>
      <c r="G35" s="27">
        <f t="shared" si="6"/>
        <v>0</v>
      </c>
      <c r="H35" s="27">
        <f t="shared" si="7"/>
        <v>0</v>
      </c>
    </row>
    <row r="36" spans="1:8" ht="30" x14ac:dyDescent="0.25">
      <c r="A36" s="37" t="s">
        <v>51</v>
      </c>
      <c r="B36" s="24" t="s">
        <v>196</v>
      </c>
      <c r="C36" s="25">
        <v>3</v>
      </c>
      <c r="D36" s="26" t="s">
        <v>7</v>
      </c>
      <c r="E36" s="27"/>
      <c r="F36" s="27"/>
      <c r="G36" s="27">
        <f t="shared" si="6"/>
        <v>0</v>
      </c>
      <c r="H36" s="27">
        <f t="shared" si="7"/>
        <v>0</v>
      </c>
    </row>
    <row r="37" spans="1:8" ht="30" x14ac:dyDescent="0.25">
      <c r="A37" s="37" t="s">
        <v>52</v>
      </c>
      <c r="B37" s="24" t="s">
        <v>150</v>
      </c>
      <c r="C37" s="25">
        <v>1</v>
      </c>
      <c r="D37" s="26" t="s">
        <v>7</v>
      </c>
      <c r="E37" s="27"/>
      <c r="F37" s="27"/>
      <c r="G37" s="27">
        <f t="shared" si="6"/>
        <v>0</v>
      </c>
      <c r="H37" s="27">
        <f t="shared" si="7"/>
        <v>0</v>
      </c>
    </row>
    <row r="38" spans="1:8" ht="30" x14ac:dyDescent="0.25">
      <c r="A38" s="37" t="s">
        <v>53</v>
      </c>
      <c r="B38" s="24" t="s">
        <v>151</v>
      </c>
      <c r="C38" s="25">
        <v>2</v>
      </c>
      <c r="D38" s="26" t="s">
        <v>7</v>
      </c>
      <c r="E38" s="27"/>
      <c r="F38" s="27"/>
      <c r="G38" s="27">
        <f t="shared" si="6"/>
        <v>0</v>
      </c>
      <c r="H38" s="27">
        <f t="shared" si="7"/>
        <v>0</v>
      </c>
    </row>
    <row r="39" spans="1:8" ht="30" x14ac:dyDescent="0.25">
      <c r="A39" s="37" t="s">
        <v>54</v>
      </c>
      <c r="B39" s="24" t="s">
        <v>152</v>
      </c>
      <c r="C39" s="25">
        <v>2</v>
      </c>
      <c r="D39" s="26" t="s">
        <v>62</v>
      </c>
      <c r="E39" s="27"/>
      <c r="F39" s="27"/>
      <c r="G39" s="27">
        <f t="shared" si="6"/>
        <v>0</v>
      </c>
      <c r="H39" s="27">
        <f t="shared" si="7"/>
        <v>0</v>
      </c>
    </row>
    <row r="40" spans="1:8" ht="30" x14ac:dyDescent="0.25">
      <c r="A40" s="37" t="s">
        <v>55</v>
      </c>
      <c r="B40" s="24" t="s">
        <v>153</v>
      </c>
      <c r="C40" s="25">
        <v>3</v>
      </c>
      <c r="D40" s="26" t="s">
        <v>7</v>
      </c>
      <c r="E40" s="27"/>
      <c r="F40" s="27"/>
      <c r="G40" s="27">
        <f t="shared" si="6"/>
        <v>0</v>
      </c>
      <c r="H40" s="27">
        <f t="shared" si="7"/>
        <v>0</v>
      </c>
    </row>
    <row r="41" spans="1:8" ht="30" x14ac:dyDescent="0.25">
      <c r="A41" s="37" t="s">
        <v>56</v>
      </c>
      <c r="B41" s="24" t="s">
        <v>154</v>
      </c>
      <c r="C41" s="25">
        <v>37</v>
      </c>
      <c r="D41" s="26" t="s">
        <v>7</v>
      </c>
      <c r="E41" s="27"/>
      <c r="F41" s="27"/>
      <c r="G41" s="27">
        <f t="shared" si="6"/>
        <v>0</v>
      </c>
      <c r="H41" s="27">
        <f t="shared" si="7"/>
        <v>0</v>
      </c>
    </row>
    <row r="42" spans="1:8" ht="30" x14ac:dyDescent="0.25">
      <c r="A42" s="37" t="s">
        <v>57</v>
      </c>
      <c r="B42" s="24" t="s">
        <v>166</v>
      </c>
      <c r="C42" s="25">
        <v>13</v>
      </c>
      <c r="D42" s="26" t="s">
        <v>7</v>
      </c>
      <c r="E42" s="27"/>
      <c r="F42" s="27"/>
      <c r="G42" s="27">
        <f t="shared" si="6"/>
        <v>0</v>
      </c>
      <c r="H42" s="27">
        <f t="shared" si="7"/>
        <v>0</v>
      </c>
    </row>
    <row r="43" spans="1:8" ht="30" x14ac:dyDescent="0.25">
      <c r="A43" s="37" t="s">
        <v>60</v>
      </c>
      <c r="B43" s="24" t="s">
        <v>155</v>
      </c>
      <c r="C43" s="25">
        <v>1</v>
      </c>
      <c r="D43" s="26" t="s">
        <v>7</v>
      </c>
      <c r="E43" s="27"/>
      <c r="F43" s="27"/>
      <c r="G43" s="27">
        <f t="shared" si="6"/>
        <v>0</v>
      </c>
      <c r="H43" s="27">
        <f t="shared" si="7"/>
        <v>0</v>
      </c>
    </row>
    <row r="44" spans="1:8" ht="30" x14ac:dyDescent="0.25">
      <c r="A44" s="37" t="s">
        <v>63</v>
      </c>
      <c r="B44" s="24" t="s">
        <v>156</v>
      </c>
      <c r="C44" s="25">
        <v>50</v>
      </c>
      <c r="D44" s="26" t="s">
        <v>7</v>
      </c>
      <c r="E44" s="27"/>
      <c r="F44" s="27"/>
      <c r="G44" s="27">
        <f t="shared" si="6"/>
        <v>0</v>
      </c>
      <c r="H44" s="27">
        <f t="shared" si="7"/>
        <v>0</v>
      </c>
    </row>
    <row r="45" spans="1:8" ht="30" x14ac:dyDescent="0.25">
      <c r="A45" s="37" t="s">
        <v>64</v>
      </c>
      <c r="B45" s="24" t="s">
        <v>157</v>
      </c>
      <c r="C45" s="25">
        <v>50</v>
      </c>
      <c r="D45" s="26" t="s">
        <v>7</v>
      </c>
      <c r="E45" s="27"/>
      <c r="F45" s="27"/>
      <c r="G45" s="27">
        <f t="shared" si="6"/>
        <v>0</v>
      </c>
      <c r="H45" s="27">
        <f t="shared" si="7"/>
        <v>0</v>
      </c>
    </row>
    <row r="46" spans="1:8" ht="30" x14ac:dyDescent="0.25">
      <c r="A46" s="37" t="s">
        <v>65</v>
      </c>
      <c r="B46" s="24" t="s">
        <v>158</v>
      </c>
      <c r="C46" s="25">
        <v>6</v>
      </c>
      <c r="D46" s="26" t="s">
        <v>7</v>
      </c>
      <c r="E46" s="27"/>
      <c r="F46" s="27"/>
      <c r="G46" s="27">
        <f t="shared" si="6"/>
        <v>0</v>
      </c>
      <c r="H46" s="27">
        <f t="shared" si="7"/>
        <v>0</v>
      </c>
    </row>
    <row r="47" spans="1:8" ht="45" x14ac:dyDescent="0.25">
      <c r="A47" s="37" t="s">
        <v>66</v>
      </c>
      <c r="B47" s="24" t="s">
        <v>159</v>
      </c>
      <c r="C47" s="25">
        <v>11</v>
      </c>
      <c r="D47" s="26" t="s">
        <v>7</v>
      </c>
      <c r="E47" s="27"/>
      <c r="F47" s="27"/>
      <c r="G47" s="27">
        <f t="shared" si="6"/>
        <v>0</v>
      </c>
      <c r="H47" s="27">
        <f t="shared" si="7"/>
        <v>0</v>
      </c>
    </row>
    <row r="48" spans="1:8" ht="60" x14ac:dyDescent="0.25">
      <c r="A48" s="37" t="s">
        <v>67</v>
      </c>
      <c r="B48" s="24" t="s">
        <v>194</v>
      </c>
      <c r="C48" s="25">
        <v>414</v>
      </c>
      <c r="D48" s="26" t="s">
        <v>15</v>
      </c>
      <c r="E48" s="27"/>
      <c r="F48" s="27"/>
      <c r="G48" s="27">
        <f t="shared" si="6"/>
        <v>0</v>
      </c>
      <c r="H48" s="27">
        <f t="shared" si="7"/>
        <v>0</v>
      </c>
    </row>
    <row r="49" spans="1:8" ht="60" x14ac:dyDescent="0.25">
      <c r="A49" s="37" t="s">
        <v>68</v>
      </c>
      <c r="B49" s="24" t="s">
        <v>193</v>
      </c>
      <c r="C49" s="25">
        <v>601</v>
      </c>
      <c r="D49" s="26" t="s">
        <v>15</v>
      </c>
      <c r="E49" s="27"/>
      <c r="F49" s="27"/>
      <c r="G49" s="27">
        <f t="shared" si="6"/>
        <v>0</v>
      </c>
      <c r="H49" s="27">
        <f t="shared" si="7"/>
        <v>0</v>
      </c>
    </row>
    <row r="50" spans="1:8" ht="60" x14ac:dyDescent="0.25">
      <c r="A50" s="37" t="s">
        <v>69</v>
      </c>
      <c r="B50" s="24" t="s">
        <v>201</v>
      </c>
      <c r="C50" s="25">
        <v>508</v>
      </c>
      <c r="D50" s="26" t="s">
        <v>15</v>
      </c>
      <c r="E50" s="27"/>
      <c r="F50" s="27"/>
      <c r="G50" s="27">
        <f t="shared" si="6"/>
        <v>0</v>
      </c>
      <c r="H50" s="27">
        <f t="shared" si="7"/>
        <v>0</v>
      </c>
    </row>
    <row r="51" spans="1:8" ht="30" x14ac:dyDescent="0.25">
      <c r="A51" s="37" t="s">
        <v>70</v>
      </c>
      <c r="B51" s="24" t="s">
        <v>160</v>
      </c>
      <c r="C51" s="25">
        <v>1523</v>
      </c>
      <c r="D51" s="26" t="s">
        <v>15</v>
      </c>
      <c r="E51" s="27"/>
      <c r="F51" s="27"/>
      <c r="G51" s="27">
        <f t="shared" si="6"/>
        <v>0</v>
      </c>
      <c r="H51" s="27">
        <f t="shared" si="7"/>
        <v>0</v>
      </c>
    </row>
    <row r="52" spans="1:8" ht="30" x14ac:dyDescent="0.25">
      <c r="A52" s="37" t="s">
        <v>71</v>
      </c>
      <c r="B52" s="24" t="s">
        <v>161</v>
      </c>
      <c r="C52" s="25">
        <v>1523</v>
      </c>
      <c r="D52" s="26" t="s">
        <v>15</v>
      </c>
      <c r="E52" s="41"/>
      <c r="F52" s="41"/>
      <c r="G52" s="41">
        <f t="shared" si="6"/>
        <v>0</v>
      </c>
      <c r="H52" s="41">
        <f t="shared" si="7"/>
        <v>0</v>
      </c>
    </row>
    <row r="53" spans="1:8" ht="30" x14ac:dyDescent="0.25">
      <c r="A53" s="37" t="s">
        <v>72</v>
      </c>
      <c r="B53" s="24" t="s">
        <v>162</v>
      </c>
      <c r="C53" s="25">
        <v>16</v>
      </c>
      <c r="D53" s="26" t="s">
        <v>7</v>
      </c>
      <c r="E53" s="41"/>
      <c r="F53" s="41"/>
      <c r="G53" s="41">
        <f t="shared" si="6"/>
        <v>0</v>
      </c>
      <c r="H53" s="41">
        <f t="shared" si="7"/>
        <v>0</v>
      </c>
    </row>
    <row r="54" spans="1:8" ht="45" x14ac:dyDescent="0.25">
      <c r="A54" s="37" t="s">
        <v>73</v>
      </c>
      <c r="B54" s="24" t="s">
        <v>163</v>
      </c>
      <c r="C54" s="25">
        <v>16</v>
      </c>
      <c r="D54" s="26" t="s">
        <v>7</v>
      </c>
      <c r="E54" s="41"/>
      <c r="F54" s="41"/>
      <c r="G54" s="41">
        <f t="shared" si="6"/>
        <v>0</v>
      </c>
      <c r="H54" s="41">
        <f t="shared" si="7"/>
        <v>0</v>
      </c>
    </row>
    <row r="55" spans="1:8" ht="30" x14ac:dyDescent="0.25">
      <c r="A55" s="37" t="s">
        <v>74</v>
      </c>
      <c r="B55" s="24" t="s">
        <v>167</v>
      </c>
      <c r="C55" s="25">
        <v>8</v>
      </c>
      <c r="D55" s="26" t="s">
        <v>7</v>
      </c>
      <c r="E55" s="41"/>
      <c r="F55" s="41"/>
      <c r="G55" s="41">
        <f t="shared" si="6"/>
        <v>0</v>
      </c>
      <c r="H55" s="41">
        <f t="shared" si="7"/>
        <v>0</v>
      </c>
    </row>
    <row r="56" spans="1:8" ht="30" x14ac:dyDescent="0.25">
      <c r="A56" s="37" t="s">
        <v>75</v>
      </c>
      <c r="B56" s="24" t="s">
        <v>110</v>
      </c>
      <c r="C56" s="25">
        <v>6</v>
      </c>
      <c r="D56" s="26" t="s">
        <v>7</v>
      </c>
      <c r="E56" s="41"/>
      <c r="F56" s="41"/>
      <c r="G56" s="41">
        <f t="shared" si="6"/>
        <v>0</v>
      </c>
      <c r="H56" s="41">
        <f t="shared" si="7"/>
        <v>0</v>
      </c>
    </row>
    <row r="57" spans="1:8" ht="30" x14ac:dyDescent="0.25">
      <c r="A57" s="37" t="s">
        <v>76</v>
      </c>
      <c r="B57" s="24" t="s">
        <v>111</v>
      </c>
      <c r="C57" s="25">
        <v>7</v>
      </c>
      <c r="D57" s="26" t="s">
        <v>7</v>
      </c>
      <c r="E57" s="41"/>
      <c r="F57" s="41"/>
      <c r="G57" s="41">
        <f t="shared" si="6"/>
        <v>0</v>
      </c>
      <c r="H57" s="41">
        <f t="shared" si="7"/>
        <v>0</v>
      </c>
    </row>
    <row r="58" spans="1:8" ht="30" x14ac:dyDescent="0.25">
      <c r="A58" s="37" t="s">
        <v>77</v>
      </c>
      <c r="B58" s="24" t="s">
        <v>112</v>
      </c>
      <c r="C58" s="25">
        <v>3</v>
      </c>
      <c r="D58" s="26" t="s">
        <v>7</v>
      </c>
      <c r="E58" s="41"/>
      <c r="F58" s="41"/>
      <c r="G58" s="41">
        <f t="shared" si="6"/>
        <v>0</v>
      </c>
      <c r="H58" s="41">
        <f t="shared" si="7"/>
        <v>0</v>
      </c>
    </row>
    <row r="59" spans="1:8" ht="30" x14ac:dyDescent="0.25">
      <c r="A59" s="37" t="s">
        <v>78</v>
      </c>
      <c r="B59" s="24" t="s">
        <v>168</v>
      </c>
      <c r="C59" s="25">
        <v>32</v>
      </c>
      <c r="D59" s="26" t="s">
        <v>7</v>
      </c>
      <c r="E59" s="41"/>
      <c r="F59" s="41"/>
      <c r="G59" s="41">
        <f t="shared" si="6"/>
        <v>0</v>
      </c>
      <c r="H59" s="41">
        <f t="shared" si="7"/>
        <v>0</v>
      </c>
    </row>
    <row r="60" spans="1:8" ht="30" x14ac:dyDescent="0.25">
      <c r="A60" s="37" t="s">
        <v>79</v>
      </c>
      <c r="B60" s="24" t="s">
        <v>169</v>
      </c>
      <c r="C60" s="25">
        <v>9</v>
      </c>
      <c r="D60" s="26" t="s">
        <v>7</v>
      </c>
      <c r="E60" s="41"/>
      <c r="F60" s="41"/>
      <c r="G60" s="41">
        <f t="shared" si="6"/>
        <v>0</v>
      </c>
      <c r="H60" s="41">
        <f t="shared" si="7"/>
        <v>0</v>
      </c>
    </row>
    <row r="61" spans="1:8" ht="30" x14ac:dyDescent="0.25">
      <c r="A61" s="37" t="s">
        <v>80</v>
      </c>
      <c r="B61" s="24" t="s">
        <v>170</v>
      </c>
      <c r="C61" s="25">
        <v>41</v>
      </c>
      <c r="D61" s="26" t="s">
        <v>7</v>
      </c>
      <c r="E61" s="41"/>
      <c r="F61" s="41"/>
      <c r="G61" s="41">
        <f t="shared" si="6"/>
        <v>0</v>
      </c>
      <c r="H61" s="41">
        <f t="shared" si="7"/>
        <v>0</v>
      </c>
    </row>
    <row r="62" spans="1:8" ht="30" x14ac:dyDescent="0.25">
      <c r="A62" s="37" t="s">
        <v>81</v>
      </c>
      <c r="B62" s="24" t="s">
        <v>171</v>
      </c>
      <c r="C62" s="25">
        <v>41</v>
      </c>
      <c r="D62" s="26" t="s">
        <v>7</v>
      </c>
      <c r="E62" s="41"/>
      <c r="F62" s="41"/>
      <c r="G62" s="41">
        <f t="shared" si="6"/>
        <v>0</v>
      </c>
      <c r="H62" s="41">
        <f t="shared" si="7"/>
        <v>0</v>
      </c>
    </row>
    <row r="63" spans="1:8" ht="30" x14ac:dyDescent="0.25">
      <c r="A63" s="37" t="s">
        <v>82</v>
      </c>
      <c r="B63" s="24" t="s">
        <v>206</v>
      </c>
      <c r="C63" s="25">
        <v>57</v>
      </c>
      <c r="D63" s="26" t="s">
        <v>7</v>
      </c>
      <c r="E63" s="41"/>
      <c r="F63" s="41"/>
      <c r="G63" s="41">
        <f t="shared" si="6"/>
        <v>0</v>
      </c>
      <c r="H63" s="41">
        <f t="shared" si="7"/>
        <v>0</v>
      </c>
    </row>
    <row r="64" spans="1:8" ht="45" x14ac:dyDescent="0.25">
      <c r="A64" s="37" t="s">
        <v>83</v>
      </c>
      <c r="B64" s="24" t="s">
        <v>205</v>
      </c>
      <c r="C64" s="25">
        <v>57</v>
      </c>
      <c r="D64" s="26" t="s">
        <v>7</v>
      </c>
      <c r="E64" s="41"/>
      <c r="F64" s="41"/>
      <c r="G64" s="41">
        <f t="shared" si="6"/>
        <v>0</v>
      </c>
      <c r="H64" s="41">
        <f t="shared" si="7"/>
        <v>0</v>
      </c>
    </row>
    <row r="65" spans="1:9" ht="90" x14ac:dyDescent="0.25">
      <c r="A65" s="37" t="s">
        <v>84</v>
      </c>
      <c r="B65" s="24" t="s">
        <v>203</v>
      </c>
      <c r="C65" s="25">
        <v>16</v>
      </c>
      <c r="D65" s="26" t="s">
        <v>7</v>
      </c>
      <c r="E65" s="41"/>
      <c r="F65" s="41"/>
      <c r="G65" s="41">
        <f t="shared" si="6"/>
        <v>0</v>
      </c>
      <c r="H65" s="41">
        <f t="shared" si="7"/>
        <v>0</v>
      </c>
    </row>
    <row r="66" spans="1:9" s="51" customFormat="1" ht="60" x14ac:dyDescent="0.25">
      <c r="A66" s="37" t="s">
        <v>85</v>
      </c>
      <c r="B66" s="46" t="s">
        <v>207</v>
      </c>
      <c r="C66" s="47">
        <v>57</v>
      </c>
      <c r="D66" s="48" t="s">
        <v>7</v>
      </c>
      <c r="E66" s="49"/>
      <c r="F66" s="49"/>
      <c r="G66" s="49">
        <f t="shared" si="6"/>
        <v>0</v>
      </c>
      <c r="H66" s="49">
        <f t="shared" si="7"/>
        <v>0</v>
      </c>
      <c r="I66" s="50"/>
    </row>
    <row r="67" spans="1:9" ht="45" x14ac:dyDescent="0.25">
      <c r="A67" s="37" t="s">
        <v>86</v>
      </c>
      <c r="B67" s="24" t="s">
        <v>204</v>
      </c>
      <c r="C67" s="25">
        <v>2</v>
      </c>
      <c r="D67" s="26" t="s">
        <v>6</v>
      </c>
      <c r="E67" s="41"/>
      <c r="F67" s="41"/>
      <c r="G67" s="41">
        <f t="shared" si="6"/>
        <v>0</v>
      </c>
      <c r="H67" s="41">
        <f t="shared" si="7"/>
        <v>0</v>
      </c>
    </row>
    <row r="68" spans="1:9" ht="90" x14ac:dyDescent="0.25">
      <c r="A68" s="37" t="s">
        <v>87</v>
      </c>
      <c r="B68" s="24" t="s">
        <v>199</v>
      </c>
      <c r="C68" s="25">
        <v>1200.5999999999999</v>
      </c>
      <c r="D68" s="26" t="s">
        <v>15</v>
      </c>
      <c r="E68" s="41"/>
      <c r="F68" s="41"/>
      <c r="G68" s="41">
        <f t="shared" si="6"/>
        <v>0</v>
      </c>
      <c r="H68" s="41">
        <f t="shared" si="7"/>
        <v>0</v>
      </c>
    </row>
    <row r="69" spans="1:9" ht="90" x14ac:dyDescent="0.25">
      <c r="A69" s="37" t="s">
        <v>88</v>
      </c>
      <c r="B69" s="24" t="s">
        <v>200</v>
      </c>
      <c r="C69" s="25">
        <v>453</v>
      </c>
      <c r="D69" s="26" t="s">
        <v>15</v>
      </c>
      <c r="E69" s="41"/>
      <c r="F69" s="41"/>
      <c r="G69" s="41">
        <f t="shared" si="6"/>
        <v>0</v>
      </c>
      <c r="H69" s="41">
        <f t="shared" si="7"/>
        <v>0</v>
      </c>
    </row>
    <row r="70" spans="1:9" ht="75" x14ac:dyDescent="0.25">
      <c r="A70" s="37" t="s">
        <v>89</v>
      </c>
      <c r="B70" s="24" t="s">
        <v>202</v>
      </c>
      <c r="C70" s="25">
        <v>110</v>
      </c>
      <c r="D70" s="26" t="s">
        <v>15</v>
      </c>
      <c r="E70" s="41"/>
      <c r="F70" s="41"/>
      <c r="G70" s="41">
        <f t="shared" si="6"/>
        <v>0</v>
      </c>
      <c r="H70" s="41">
        <f t="shared" si="7"/>
        <v>0</v>
      </c>
    </row>
    <row r="71" spans="1:9" ht="30" x14ac:dyDescent="0.25">
      <c r="A71" s="37" t="s">
        <v>90</v>
      </c>
      <c r="B71" s="24" t="s">
        <v>172</v>
      </c>
      <c r="C71" s="25">
        <v>6</v>
      </c>
      <c r="D71" s="26" t="s">
        <v>7</v>
      </c>
      <c r="E71" s="41"/>
      <c r="F71" s="41"/>
      <c r="G71" s="41">
        <f t="shared" si="6"/>
        <v>0</v>
      </c>
      <c r="H71" s="41">
        <f t="shared" si="7"/>
        <v>0</v>
      </c>
    </row>
    <row r="72" spans="1:9" ht="75" x14ac:dyDescent="0.25">
      <c r="A72" s="37" t="s">
        <v>91</v>
      </c>
      <c r="B72" s="43" t="s">
        <v>188</v>
      </c>
      <c r="C72" s="25">
        <v>1</v>
      </c>
      <c r="D72" s="26" t="s">
        <v>7</v>
      </c>
      <c r="E72" s="54"/>
      <c r="F72" s="54"/>
      <c r="G72" s="54">
        <f t="shared" ref="G72" si="8">E72+F72</f>
        <v>0</v>
      </c>
      <c r="H72" s="54">
        <f t="shared" ref="H72" si="9">ROUND(C72*G72,0)</f>
        <v>0</v>
      </c>
    </row>
    <row r="73" spans="1:9" ht="30" x14ac:dyDescent="0.25">
      <c r="A73" s="37" t="s">
        <v>92</v>
      </c>
      <c r="B73" s="24" t="s">
        <v>187</v>
      </c>
      <c r="C73" s="25">
        <v>15</v>
      </c>
      <c r="D73" s="26" t="s">
        <v>7</v>
      </c>
      <c r="E73" s="54"/>
      <c r="F73" s="54"/>
      <c r="G73" s="52">
        <f t="shared" ref="G73:G85" si="10">E73+F73</f>
        <v>0</v>
      </c>
      <c r="H73" s="52">
        <f t="shared" ref="H73:H85" si="11">ROUND(C73*G73,0)</f>
        <v>0</v>
      </c>
    </row>
    <row r="74" spans="1:9" ht="60" x14ac:dyDescent="0.25">
      <c r="A74" s="37" t="s">
        <v>93</v>
      </c>
      <c r="B74" s="24" t="s">
        <v>177</v>
      </c>
      <c r="C74" s="25">
        <v>1</v>
      </c>
      <c r="D74" s="26" t="s">
        <v>7</v>
      </c>
      <c r="E74" s="54"/>
      <c r="F74" s="54"/>
      <c r="G74" s="52">
        <f t="shared" si="10"/>
        <v>0</v>
      </c>
      <c r="H74" s="52">
        <f t="shared" si="11"/>
        <v>0</v>
      </c>
    </row>
    <row r="75" spans="1:9" ht="45" x14ac:dyDescent="0.25">
      <c r="A75" s="37" t="s">
        <v>94</v>
      </c>
      <c r="B75" s="24" t="s">
        <v>190</v>
      </c>
      <c r="C75" s="25">
        <v>1</v>
      </c>
      <c r="D75" s="26" t="s">
        <v>6</v>
      </c>
      <c r="E75" s="54"/>
      <c r="F75" s="54"/>
      <c r="G75" s="52">
        <f t="shared" si="10"/>
        <v>0</v>
      </c>
      <c r="H75" s="52">
        <f t="shared" si="11"/>
        <v>0</v>
      </c>
    </row>
    <row r="76" spans="1:9" ht="45" x14ac:dyDescent="0.25">
      <c r="A76" s="37" t="s">
        <v>95</v>
      </c>
      <c r="B76" s="24" t="s">
        <v>179</v>
      </c>
      <c r="C76" s="25">
        <v>1</v>
      </c>
      <c r="D76" s="26" t="s">
        <v>7</v>
      </c>
      <c r="E76" s="54"/>
      <c r="F76" s="54"/>
      <c r="G76" s="52">
        <f t="shared" si="10"/>
        <v>0</v>
      </c>
      <c r="H76" s="52">
        <f t="shared" si="11"/>
        <v>0</v>
      </c>
    </row>
    <row r="77" spans="1:9" ht="45" x14ac:dyDescent="0.25">
      <c r="A77" s="37" t="s">
        <v>96</v>
      </c>
      <c r="B77" s="24" t="s">
        <v>178</v>
      </c>
      <c r="C77" s="25">
        <v>1</v>
      </c>
      <c r="D77" s="26" t="s">
        <v>7</v>
      </c>
      <c r="E77" s="54"/>
      <c r="F77" s="54"/>
      <c r="G77" s="52">
        <f t="shared" si="10"/>
        <v>0</v>
      </c>
      <c r="H77" s="52">
        <f t="shared" si="11"/>
        <v>0</v>
      </c>
    </row>
    <row r="78" spans="1:9" ht="45" x14ac:dyDescent="0.25">
      <c r="A78" s="37" t="s">
        <v>97</v>
      </c>
      <c r="B78" s="24" t="s">
        <v>182</v>
      </c>
      <c r="C78" s="25">
        <v>22.12</v>
      </c>
      <c r="D78" s="26" t="s">
        <v>5</v>
      </c>
      <c r="E78" s="54"/>
      <c r="F78" s="54"/>
      <c r="G78" s="52">
        <f t="shared" si="10"/>
        <v>0</v>
      </c>
      <c r="H78" s="52">
        <f t="shared" si="11"/>
        <v>0</v>
      </c>
    </row>
    <row r="79" spans="1:9" ht="30" x14ac:dyDescent="0.25">
      <c r="A79" s="37" t="s">
        <v>227</v>
      </c>
      <c r="B79" s="24" t="s">
        <v>173</v>
      </c>
      <c r="C79" s="25">
        <v>1</v>
      </c>
      <c r="D79" s="26" t="s">
        <v>7</v>
      </c>
      <c r="E79" s="44"/>
      <c r="F79" s="44"/>
      <c r="G79" s="52">
        <f t="shared" si="10"/>
        <v>0</v>
      </c>
      <c r="H79" s="52">
        <f t="shared" si="11"/>
        <v>0</v>
      </c>
    </row>
    <row r="80" spans="1:9" ht="30" x14ac:dyDescent="0.25">
      <c r="A80" s="37" t="s">
        <v>98</v>
      </c>
      <c r="B80" s="24" t="s">
        <v>174</v>
      </c>
      <c r="C80" s="25">
        <v>4</v>
      </c>
      <c r="D80" s="26" t="s">
        <v>7</v>
      </c>
      <c r="E80" s="54"/>
      <c r="F80" s="54"/>
      <c r="G80" s="52">
        <f t="shared" si="10"/>
        <v>0</v>
      </c>
      <c r="H80" s="52">
        <f t="shared" si="11"/>
        <v>0</v>
      </c>
    </row>
    <row r="81" spans="1:8" ht="30" x14ac:dyDescent="0.25">
      <c r="A81" s="37" t="s">
        <v>99</v>
      </c>
      <c r="B81" s="24" t="s">
        <v>175</v>
      </c>
      <c r="C81" s="25">
        <v>2</v>
      </c>
      <c r="D81" s="26" t="s">
        <v>7</v>
      </c>
      <c r="E81" s="54"/>
      <c r="F81" s="54"/>
      <c r="G81" s="52">
        <f t="shared" si="10"/>
        <v>0</v>
      </c>
      <c r="H81" s="52">
        <f t="shared" si="11"/>
        <v>0</v>
      </c>
    </row>
    <row r="82" spans="1:8" ht="30" x14ac:dyDescent="0.25">
      <c r="A82" s="37" t="s">
        <v>228</v>
      </c>
      <c r="B82" s="24" t="s">
        <v>176</v>
      </c>
      <c r="C82" s="25">
        <v>2</v>
      </c>
      <c r="D82" s="26" t="s">
        <v>7</v>
      </c>
      <c r="E82" s="54"/>
      <c r="F82" s="54"/>
      <c r="G82" s="52">
        <f t="shared" si="10"/>
        <v>0</v>
      </c>
      <c r="H82" s="52">
        <f t="shared" si="11"/>
        <v>0</v>
      </c>
    </row>
    <row r="83" spans="1:8" ht="45" x14ac:dyDescent="0.25">
      <c r="A83" s="37" t="s">
        <v>229</v>
      </c>
      <c r="B83" s="24" t="s">
        <v>191</v>
      </c>
      <c r="C83" s="25">
        <v>2</v>
      </c>
      <c r="D83" s="26" t="s">
        <v>7</v>
      </c>
      <c r="E83" s="54"/>
      <c r="F83" s="54"/>
      <c r="G83" s="52">
        <f t="shared" si="10"/>
        <v>0</v>
      </c>
      <c r="H83" s="52">
        <f t="shared" si="11"/>
        <v>0</v>
      </c>
    </row>
    <row r="84" spans="1:8" ht="60" x14ac:dyDescent="0.25">
      <c r="A84" s="37" t="s">
        <v>100</v>
      </c>
      <c r="B84" s="24" t="s">
        <v>189</v>
      </c>
      <c r="C84" s="25">
        <v>1</v>
      </c>
      <c r="D84" s="26" t="s">
        <v>7</v>
      </c>
      <c r="E84" s="54"/>
      <c r="F84" s="54"/>
      <c r="G84" s="52">
        <f t="shared" si="10"/>
        <v>0</v>
      </c>
      <c r="H84" s="52">
        <f t="shared" si="11"/>
        <v>0</v>
      </c>
    </row>
    <row r="85" spans="1:8" ht="105" x14ac:dyDescent="0.25">
      <c r="A85" s="37" t="s">
        <v>101</v>
      </c>
      <c r="B85" s="24" t="s">
        <v>192</v>
      </c>
      <c r="C85" s="25">
        <v>1</v>
      </c>
      <c r="D85" s="26" t="s">
        <v>7</v>
      </c>
      <c r="E85" s="54"/>
      <c r="F85" s="54"/>
      <c r="G85" s="52">
        <f t="shared" si="10"/>
        <v>0</v>
      </c>
      <c r="H85" s="52">
        <f t="shared" si="11"/>
        <v>0</v>
      </c>
    </row>
    <row r="86" spans="1:8" ht="45" x14ac:dyDescent="0.25">
      <c r="A86" s="37" t="s">
        <v>102</v>
      </c>
      <c r="B86" s="24" t="s">
        <v>186</v>
      </c>
      <c r="C86" s="25">
        <v>1674</v>
      </c>
      <c r="D86" s="26" t="s">
        <v>15</v>
      </c>
      <c r="E86" s="41"/>
      <c r="F86" s="41"/>
      <c r="G86" s="41">
        <f t="shared" ref="G86:G87" si="12">E86+F86</f>
        <v>0</v>
      </c>
      <c r="H86" s="41">
        <f t="shared" ref="H86:H87" si="13">ROUND(C86*G86,0)</f>
        <v>0</v>
      </c>
    </row>
    <row r="87" spans="1:8" ht="45" x14ac:dyDescent="0.25">
      <c r="A87" s="37" t="s">
        <v>103</v>
      </c>
      <c r="B87" s="24" t="s">
        <v>180</v>
      </c>
      <c r="C87" s="25">
        <v>1648</v>
      </c>
      <c r="D87" s="26" t="s">
        <v>15</v>
      </c>
      <c r="E87" s="27"/>
      <c r="F87" s="27"/>
      <c r="G87" s="27">
        <f t="shared" si="12"/>
        <v>0</v>
      </c>
      <c r="H87" s="27">
        <f t="shared" si="13"/>
        <v>0</v>
      </c>
    </row>
    <row r="88" spans="1:8" ht="45" x14ac:dyDescent="0.25">
      <c r="A88" s="37" t="s">
        <v>104</v>
      </c>
      <c r="B88" s="24" t="s">
        <v>181</v>
      </c>
      <c r="C88" s="25">
        <v>8</v>
      </c>
      <c r="D88" s="26" t="s">
        <v>6</v>
      </c>
      <c r="E88" s="27"/>
      <c r="F88" s="27"/>
      <c r="G88" s="27">
        <f t="shared" ref="G88:G93" si="14">E88+F88</f>
        <v>0</v>
      </c>
      <c r="H88" s="27">
        <f t="shared" ref="H88:H93" si="15">ROUND(C88*G88,0)</f>
        <v>0</v>
      </c>
    </row>
    <row r="89" spans="1:8" ht="45" x14ac:dyDescent="0.25">
      <c r="A89" s="37" t="s">
        <v>105</v>
      </c>
      <c r="B89" s="24" t="s">
        <v>198</v>
      </c>
      <c r="C89" s="25">
        <v>1674</v>
      </c>
      <c r="D89" s="26" t="s">
        <v>15</v>
      </c>
      <c r="E89" s="27"/>
      <c r="F89" s="27"/>
      <c r="G89" s="27">
        <f t="shared" si="14"/>
        <v>0</v>
      </c>
      <c r="H89" s="27">
        <f t="shared" si="15"/>
        <v>0</v>
      </c>
    </row>
    <row r="90" spans="1:8" ht="45" x14ac:dyDescent="0.25">
      <c r="A90" s="37" t="s">
        <v>106</v>
      </c>
      <c r="B90" s="24" t="s">
        <v>185</v>
      </c>
      <c r="C90" s="25">
        <v>1</v>
      </c>
      <c r="D90" s="26" t="s">
        <v>7</v>
      </c>
      <c r="E90" s="27"/>
      <c r="F90" s="27"/>
      <c r="G90" s="27">
        <f t="shared" si="14"/>
        <v>0</v>
      </c>
      <c r="H90" s="27">
        <f t="shared" si="15"/>
        <v>0</v>
      </c>
    </row>
    <row r="91" spans="1:8" ht="45" x14ac:dyDescent="0.25">
      <c r="A91" s="37" t="s">
        <v>107</v>
      </c>
      <c r="B91" s="24" t="s">
        <v>183</v>
      </c>
      <c r="C91" s="25">
        <v>1648</v>
      </c>
      <c r="D91" s="26" t="s">
        <v>15</v>
      </c>
      <c r="E91" s="27"/>
      <c r="F91" s="27"/>
      <c r="G91" s="27">
        <f t="shared" si="14"/>
        <v>0</v>
      </c>
      <c r="H91" s="27">
        <f t="shared" si="15"/>
        <v>0</v>
      </c>
    </row>
    <row r="92" spans="1:8" ht="90" x14ac:dyDescent="0.25">
      <c r="A92" s="37" t="s">
        <v>108</v>
      </c>
      <c r="B92" s="24" t="s">
        <v>197</v>
      </c>
      <c r="C92" s="25">
        <v>1</v>
      </c>
      <c r="D92" s="26" t="s">
        <v>7</v>
      </c>
      <c r="E92" s="27"/>
      <c r="F92" s="27"/>
      <c r="G92" s="27">
        <f t="shared" si="14"/>
        <v>0</v>
      </c>
      <c r="H92" s="27">
        <f t="shared" si="15"/>
        <v>0</v>
      </c>
    </row>
    <row r="93" spans="1:8" ht="75" x14ac:dyDescent="0.25">
      <c r="A93" s="37" t="s">
        <v>109</v>
      </c>
      <c r="B93" s="24" t="s">
        <v>184</v>
      </c>
      <c r="C93" s="25">
        <v>1</v>
      </c>
      <c r="D93" s="26" t="s">
        <v>7</v>
      </c>
      <c r="E93" s="27"/>
      <c r="F93" s="27"/>
      <c r="G93" s="27">
        <f t="shared" si="14"/>
        <v>0</v>
      </c>
      <c r="H93" s="27">
        <f t="shared" si="15"/>
        <v>0</v>
      </c>
    </row>
    <row r="94" spans="1:8" ht="3" customHeight="1" x14ac:dyDescent="0.25">
      <c r="A94" s="38"/>
      <c r="B94" s="28"/>
      <c r="C94" s="29"/>
      <c r="D94" s="30"/>
      <c r="E94" s="31"/>
      <c r="F94" s="31"/>
      <c r="G94" s="31"/>
      <c r="H94" s="31"/>
    </row>
    <row r="95" spans="1:8" x14ac:dyDescent="0.25">
      <c r="A95" s="32"/>
      <c r="B95" s="32" t="s">
        <v>13</v>
      </c>
      <c r="C95" s="33"/>
      <c r="D95" s="34"/>
      <c r="E95" s="35"/>
      <c r="F95" s="35"/>
      <c r="G95" s="35"/>
      <c r="H95" s="35">
        <f>SUM(H6:H94)</f>
        <v>0</v>
      </c>
    </row>
  </sheetData>
  <mergeCells count="3">
    <mergeCell ref="C3:D3"/>
    <mergeCell ref="A1:B1"/>
    <mergeCell ref="E20:H20"/>
  </mergeCells>
  <pageMargins left="0.70866141732283472" right="0.70866141732283472" top="0.74803149606299213" bottom="0.74803149606299213" header="0.31496062992125984" footer="0.31496062992125984"/>
  <pageSetup paperSize="9" scale="8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Összesítő</vt:lpstr>
      <vt:lpstr>Organizáció</vt:lpstr>
      <vt:lpstr>Közműépítés</vt:lpstr>
      <vt:lpstr>Közműépítés!Nyomtatási_terület</vt:lpstr>
      <vt:lpstr>Organizáció!Nyomtatási_terület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2018-06-29T07:07:04Z</cp:lastPrinted>
  <dcterms:created xsi:type="dcterms:W3CDTF">2016-12-01T14:22:50Z</dcterms:created>
  <dcterms:modified xsi:type="dcterms:W3CDTF">2018-07-11T05:29:01Z</dcterms:modified>
</cp:coreProperties>
</file>